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david\Dropbox\Creative\Mist of Management\29 Gantt Charts\"/>
    </mc:Choice>
  </mc:AlternateContent>
  <xr:revisionPtr revIDLastSave="0" documentId="13_ncr:1_{2A21B0C1-6C2B-44C9-8954-85CFC83492A4}" xr6:coauthVersionLast="45" xr6:coauthVersionMax="45" xr10:uidLastSave="{00000000-0000-0000-0000-000000000000}"/>
  <bookViews>
    <workbookView xWindow="-1935" yWindow="-16320" windowWidth="29040" windowHeight="15840" xr2:uid="{83985869-5303-4D0D-9C2E-EF844B9F45C3}"/>
  </bookViews>
  <sheets>
    <sheet name="Detailed timeline" sheetId="1" r:id="rId1"/>
    <sheet name="Gantt Guidance" sheetId="2" r:id="rId2"/>
  </sheets>
  <definedNames>
    <definedName name="prevWBS" localSheetId="0">'Detailed timeline'!$A1048576</definedName>
    <definedName name="_xlnm.Print_Area" localSheetId="0">'Detailed timeline'!$A$1:$BP$28</definedName>
    <definedName name="_xlnm.Print_Titles" localSheetId="0">'Detailed timeline'!$4:$7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1" i="1" l="1"/>
  <c r="E22" i="1" s="1"/>
  <c r="H22" i="1" s="1"/>
  <c r="J20" i="1"/>
  <c r="G20" i="1"/>
  <c r="K26" i="1"/>
  <c r="K28" i="1"/>
  <c r="A31" i="1"/>
  <c r="A32" i="1" s="1"/>
  <c r="A33" i="1" s="1"/>
  <c r="A34" i="1" s="1"/>
  <c r="E31" i="1"/>
  <c r="G31" i="1"/>
  <c r="J31" i="1"/>
  <c r="H32" i="1"/>
  <c r="K32" i="1" s="1"/>
  <c r="K31" i="1" s="1"/>
  <c r="I2" i="1"/>
  <c r="H9" i="1"/>
  <c r="I9" i="1" s="1"/>
  <c r="J14" i="1"/>
  <c r="G14" i="1"/>
  <c r="J8" i="1"/>
  <c r="G8" i="1"/>
  <c r="A8" i="1"/>
  <c r="A9" i="1" s="1"/>
  <c r="A10" i="1" s="1"/>
  <c r="A11" i="1" s="1"/>
  <c r="A12" i="1" s="1"/>
  <c r="H4" i="1" l="1"/>
  <c r="E33" i="1"/>
  <c r="H33" i="1" s="1"/>
  <c r="K33" i="1" s="1"/>
  <c r="A13" i="1"/>
  <c r="A14" i="1" s="1"/>
  <c r="A15" i="1" s="1"/>
  <c r="A16" i="1" s="1"/>
  <c r="A17" i="1" s="1"/>
  <c r="A18" i="1" s="1"/>
  <c r="A19" i="1" s="1"/>
  <c r="A20" i="1" s="1"/>
  <c r="A21" i="1" s="1"/>
  <c r="A22" i="1" s="1"/>
  <c r="A23" i="1" s="1"/>
  <c r="A24" i="1" s="1"/>
  <c r="A25" i="1" s="1"/>
  <c r="K22" i="1"/>
  <c r="I22" i="1"/>
  <c r="E23" i="1"/>
  <c r="H23" i="1" s="1"/>
  <c r="I21" i="1"/>
  <c r="K21" i="1"/>
  <c r="I32" i="1"/>
  <c r="E10" i="1"/>
  <c r="H10" i="1" s="1"/>
  <c r="K9" i="1"/>
  <c r="E34" i="1" l="1"/>
  <c r="H34" i="1" s="1"/>
  <c r="H31" i="1" s="1"/>
  <c r="I33" i="1"/>
  <c r="I34" i="1"/>
  <c r="I23" i="1"/>
  <c r="E24" i="1"/>
  <c r="H24" i="1" s="1"/>
  <c r="K23" i="1"/>
  <c r="K10" i="1"/>
  <c r="E11" i="1"/>
  <c r="H11" i="1" s="1"/>
  <c r="E12" i="1" s="1"/>
  <c r="H12" i="1" s="1"/>
  <c r="I10" i="1"/>
  <c r="K34" i="1" l="1"/>
  <c r="I31" i="1"/>
  <c r="F31" i="1"/>
  <c r="K12" i="1"/>
  <c r="E13" i="1"/>
  <c r="H13" i="1" s="1"/>
  <c r="H8" i="1" s="1"/>
  <c r="I12" i="1"/>
  <c r="E25" i="1"/>
  <c r="H25" i="1" s="1"/>
  <c r="K24" i="1"/>
  <c r="I24" i="1"/>
  <c r="I11" i="1"/>
  <c r="K11" i="1"/>
  <c r="I25" i="1" l="1"/>
  <c r="K25" i="1"/>
  <c r="K20" i="1" s="1"/>
  <c r="H20" i="1"/>
  <c r="E20" i="1"/>
  <c r="E8" i="1"/>
  <c r="K13" i="1"/>
  <c r="K8" i="1" s="1"/>
  <c r="I13" i="1"/>
  <c r="F20" i="1" l="1"/>
  <c r="I8" i="1"/>
  <c r="F8" i="1"/>
  <c r="I20" i="1"/>
  <c r="H15" i="1" l="1"/>
  <c r="I15" i="1" l="1"/>
  <c r="K15" i="1"/>
  <c r="E16" i="1"/>
  <c r="H16" i="1" l="1"/>
  <c r="E17" i="1" l="1"/>
  <c r="K16" i="1"/>
  <c r="I16" i="1"/>
  <c r="H17" i="1" l="1"/>
  <c r="E18" i="1" l="1"/>
  <c r="K17" i="1"/>
  <c r="I17" i="1"/>
  <c r="H18" i="1" l="1"/>
  <c r="E19" i="1" l="1"/>
  <c r="E14" i="1" s="1"/>
  <c r="I18" i="1"/>
  <c r="K18" i="1"/>
  <c r="H19" i="1" l="1"/>
  <c r="C4" i="1"/>
  <c r="M6" i="1" s="1"/>
  <c r="M7" i="1" l="1"/>
  <c r="M4" i="1"/>
  <c r="N6" i="1"/>
  <c r="M5" i="1"/>
  <c r="I19" i="1"/>
  <c r="K19" i="1"/>
  <c r="K14" i="1" s="1"/>
  <c r="H14" i="1"/>
  <c r="F14" i="1" s="1"/>
  <c r="N7" i="1" l="1"/>
  <c r="O6" i="1"/>
  <c r="C5" i="1"/>
  <c r="H3" i="1" s="1"/>
  <c r="H5" i="1" s="1"/>
  <c r="I14" i="1"/>
  <c r="O7" i="1" l="1"/>
  <c r="P6" i="1"/>
  <c r="Q6" i="1" l="1"/>
  <c r="P7" i="1"/>
  <c r="Q7" i="1" l="1"/>
  <c r="R6" i="1"/>
  <c r="S6" i="1" l="1"/>
  <c r="R7" i="1"/>
  <c r="T6" i="1" l="1"/>
  <c r="S7" i="1"/>
  <c r="T5" i="1" l="1"/>
  <c r="T4" i="1"/>
  <c r="U6" i="1"/>
  <c r="T7" i="1"/>
  <c r="U7" i="1" l="1"/>
  <c r="V6" i="1"/>
  <c r="V7" i="1" l="1"/>
  <c r="W6" i="1"/>
  <c r="X6" i="1" l="1"/>
  <c r="W7" i="1"/>
  <c r="X7" i="1" l="1"/>
  <c r="Y6" i="1"/>
  <c r="Y7" i="1" l="1"/>
  <c r="Z6" i="1"/>
  <c r="AA6" i="1" l="1"/>
  <c r="Z7" i="1"/>
  <c r="AA7" i="1" l="1"/>
  <c r="AA5" i="1"/>
  <c r="AB6" i="1"/>
  <c r="AA4" i="1"/>
  <c r="AC6" i="1" l="1"/>
  <c r="AB7" i="1"/>
  <c r="AD6" i="1" l="1"/>
  <c r="AC7" i="1"/>
  <c r="AD7" i="1" l="1"/>
  <c r="AE6" i="1"/>
  <c r="AF6" i="1" l="1"/>
  <c r="AE7" i="1"/>
  <c r="AF7" i="1" l="1"/>
  <c r="AG6" i="1"/>
  <c r="AH6" i="1" l="1"/>
  <c r="AG7" i="1"/>
  <c r="AH4" i="1" l="1"/>
  <c r="AI6" i="1"/>
  <c r="AH7" i="1"/>
  <c r="AH5" i="1"/>
  <c r="AJ6" i="1" l="1"/>
  <c r="AI7" i="1"/>
  <c r="AJ7" i="1" l="1"/>
  <c r="AK6" i="1"/>
  <c r="AL6" i="1" l="1"/>
  <c r="AK7" i="1"/>
  <c r="AL7" i="1" l="1"/>
  <c r="AM6" i="1"/>
  <c r="AM7" i="1" l="1"/>
  <c r="AN6" i="1"/>
  <c r="AN7" i="1" l="1"/>
  <c r="AO6" i="1"/>
  <c r="AP6" i="1" l="1"/>
  <c r="AO7" i="1"/>
  <c r="AO5" i="1"/>
  <c r="AO4" i="1"/>
  <c r="AP7" i="1" l="1"/>
  <c r="AQ6" i="1"/>
  <c r="AR6" i="1" l="1"/>
  <c r="AQ7" i="1"/>
  <c r="AR7" i="1" l="1"/>
  <c r="AS6" i="1"/>
  <c r="AT6" i="1" l="1"/>
  <c r="AS7" i="1"/>
  <c r="AU6" i="1" l="1"/>
  <c r="AT7" i="1"/>
  <c r="AV6" i="1" l="1"/>
  <c r="AU7" i="1"/>
  <c r="AV4" i="1" l="1"/>
  <c r="AW6" i="1"/>
  <c r="AV7" i="1"/>
  <c r="AV5" i="1"/>
  <c r="AX6" i="1" l="1"/>
  <c r="AW7" i="1"/>
  <c r="AY6" i="1" l="1"/>
  <c r="AX7" i="1"/>
  <c r="AZ6" i="1" l="1"/>
  <c r="AY7" i="1"/>
  <c r="AZ7" i="1" l="1"/>
  <c r="BA6" i="1"/>
  <c r="BB6" i="1" l="1"/>
  <c r="BA7" i="1"/>
  <c r="BC6" i="1" l="1"/>
  <c r="BB7" i="1"/>
  <c r="BC5" i="1" l="1"/>
  <c r="BC4" i="1"/>
  <c r="BD6" i="1"/>
  <c r="BC7" i="1"/>
  <c r="BE6" i="1" l="1"/>
  <c r="BD7" i="1"/>
  <c r="BF6" i="1" l="1"/>
  <c r="BE7" i="1"/>
  <c r="BG6" i="1" l="1"/>
  <c r="BF7" i="1"/>
  <c r="BG7" i="1" l="1"/>
  <c r="BH6" i="1"/>
  <c r="BH7" i="1" l="1"/>
  <c r="BI6" i="1"/>
  <c r="BJ6" i="1" l="1"/>
  <c r="BI7" i="1"/>
  <c r="BJ5" i="1" l="1"/>
  <c r="BJ4" i="1"/>
  <c r="BK6" i="1"/>
  <c r="BJ7" i="1"/>
  <c r="BL6" i="1" l="1"/>
  <c r="BK7" i="1"/>
  <c r="BM6" i="1" l="1"/>
  <c r="BL7" i="1"/>
  <c r="BM7" i="1" l="1"/>
  <c r="BN6" i="1"/>
  <c r="BN7" i="1" l="1"/>
  <c r="BO6" i="1"/>
  <c r="BO7" i="1" l="1"/>
  <c r="BP6" i="1"/>
  <c r="BP7" i="1" l="1"/>
  <c r="BQ6" i="1"/>
  <c r="BQ5" i="1" l="1"/>
  <c r="BQ4" i="1"/>
  <c r="BR6" i="1"/>
  <c r="BQ7" i="1"/>
  <c r="BS6" i="1" l="1"/>
  <c r="BR7" i="1"/>
  <c r="BS7" i="1" l="1"/>
  <c r="BT6" i="1"/>
  <c r="BU6" i="1" l="1"/>
  <c r="BT7" i="1"/>
  <c r="BU7" i="1" l="1"/>
  <c r="BV6" i="1"/>
  <c r="BV7" i="1" l="1"/>
  <c r="BW6" i="1"/>
  <c r="BX6" i="1" l="1"/>
  <c r="BW7" i="1"/>
  <c r="BX4" i="1" l="1"/>
  <c r="BX7" i="1"/>
  <c r="BY6" i="1"/>
  <c r="BX5" i="1"/>
  <c r="BY7" i="1" l="1"/>
  <c r="BZ6" i="1"/>
  <c r="BZ7" i="1" l="1"/>
  <c r="CA6" i="1"/>
  <c r="CA7" i="1" l="1"/>
  <c r="CB6" i="1"/>
  <c r="CC6" i="1" l="1"/>
  <c r="CB7" i="1"/>
  <c r="CD6" i="1" l="1"/>
  <c r="CC7" i="1"/>
  <c r="CD7" i="1" l="1"/>
  <c r="CE6" i="1"/>
  <c r="CE5" i="1" l="1"/>
  <c r="CE7" i="1"/>
  <c r="CE4" i="1"/>
  <c r="CF6" i="1"/>
  <c r="CG6" i="1" l="1"/>
  <c r="CF7" i="1"/>
  <c r="CH6" i="1" l="1"/>
  <c r="CG7" i="1"/>
  <c r="CH7" i="1" l="1"/>
  <c r="CI6" i="1"/>
  <c r="CJ6" i="1" l="1"/>
  <c r="CI7" i="1"/>
  <c r="CJ7" i="1" l="1"/>
  <c r="CK6" i="1"/>
  <c r="CK7" i="1" l="1"/>
  <c r="CL6" i="1"/>
  <c r="CL7" i="1" l="1"/>
  <c r="CL4" i="1"/>
  <c r="CL5" i="1"/>
  <c r="CM6" i="1"/>
  <c r="CN6" i="1" l="1"/>
  <c r="CM7" i="1"/>
  <c r="CN7" i="1" l="1"/>
  <c r="CO6" i="1"/>
  <c r="CP6" i="1" l="1"/>
  <c r="CO7" i="1"/>
  <c r="CP7" i="1" l="1"/>
  <c r="CQ6" i="1"/>
  <c r="CR6" i="1" l="1"/>
  <c r="CQ7" i="1"/>
  <c r="CS6" i="1" l="1"/>
  <c r="CR7" i="1"/>
  <c r="CS4" i="1" l="1"/>
  <c r="CT6" i="1"/>
  <c r="CS5" i="1"/>
  <c r="CS7" i="1"/>
  <c r="CU6" i="1" l="1"/>
  <c r="CT7" i="1"/>
  <c r="CU7" i="1" l="1"/>
  <c r="CV6" i="1"/>
  <c r="CW6" i="1" l="1"/>
  <c r="CV7" i="1"/>
  <c r="CX6" i="1" l="1"/>
  <c r="CW7" i="1"/>
  <c r="CX7" i="1" l="1"/>
  <c r="CY6" i="1"/>
  <c r="CY7" i="1" l="1"/>
  <c r="CZ6" i="1"/>
  <c r="CZ7" i="1" l="1"/>
  <c r="DA6" i="1"/>
  <c r="CZ5" i="1"/>
  <c r="CZ4" i="1"/>
  <c r="DA7" i="1" l="1"/>
  <c r="DB6" i="1"/>
  <c r="DB7" i="1" l="1"/>
  <c r="DC6" i="1"/>
  <c r="DD6" i="1" l="1"/>
  <c r="DC7" i="1"/>
  <c r="DD7" i="1" l="1"/>
  <c r="DE6" i="1"/>
  <c r="DF6" i="1" l="1"/>
  <c r="DE7" i="1"/>
  <c r="DG6" i="1" l="1"/>
  <c r="DF7" i="1"/>
  <c r="DG5" i="1" l="1"/>
  <c r="DG4" i="1"/>
  <c r="DG7" i="1"/>
  <c r="DH6" i="1"/>
  <c r="DH7" i="1" l="1"/>
  <c r="DI6" i="1"/>
  <c r="DI7" i="1" l="1"/>
  <c r="DJ6" i="1"/>
  <c r="DK6" i="1" l="1"/>
  <c r="DJ7" i="1"/>
  <c r="DK7" i="1" l="1"/>
  <c r="DL6" i="1"/>
  <c r="DM6" i="1" l="1"/>
  <c r="DL7" i="1"/>
  <c r="DM7" i="1" l="1"/>
  <c r="DN6" i="1"/>
  <c r="DN5" i="1" l="1"/>
  <c r="DO6" i="1"/>
  <c r="DN7" i="1"/>
  <c r="DN4" i="1"/>
  <c r="DP6" i="1" l="1"/>
  <c r="DO7" i="1"/>
  <c r="DP7" i="1" l="1"/>
  <c r="DQ6" i="1"/>
  <c r="DQ7" i="1" l="1"/>
  <c r="DR6" i="1"/>
  <c r="DS6" i="1" l="1"/>
  <c r="DR7" i="1"/>
  <c r="DT6" i="1" l="1"/>
  <c r="DS7" i="1"/>
  <c r="DT7" i="1" l="1"/>
  <c r="DU6" i="1"/>
  <c r="DU7" i="1" l="1"/>
  <c r="DV6" i="1"/>
  <c r="DU5" i="1"/>
  <c r="DU4" i="1"/>
  <c r="DV7" i="1" l="1"/>
  <c r="DW6" i="1"/>
  <c r="DW7" i="1" l="1"/>
  <c r="DX6" i="1"/>
  <c r="DY6" i="1" l="1"/>
  <c r="DX7" i="1"/>
  <c r="DY7" i="1" l="1"/>
  <c r="DZ6" i="1"/>
  <c r="EA6" i="1" l="1"/>
  <c r="DZ7" i="1"/>
  <c r="EB6" i="1" l="1"/>
  <c r="EA7" i="1"/>
  <c r="EC6" i="1" l="1"/>
  <c r="EB4" i="1"/>
  <c r="EB7" i="1"/>
  <c r="EB5" i="1"/>
  <c r="EC7" i="1" l="1"/>
  <c r="ED6" i="1"/>
  <c r="ED7" i="1" l="1"/>
  <c r="EE6" i="1"/>
  <c r="EF6" i="1" l="1"/>
  <c r="EE7" i="1"/>
  <c r="EG6" i="1" l="1"/>
  <c r="EF7" i="1"/>
  <c r="EG7" i="1" l="1"/>
  <c r="EH6" i="1"/>
  <c r="EI6" i="1" l="1"/>
  <c r="EH7" i="1"/>
  <c r="EI5" i="1" l="1"/>
  <c r="EI4" i="1"/>
  <c r="EI7" i="1"/>
  <c r="EJ6" i="1"/>
  <c r="EJ7" i="1" l="1"/>
  <c r="EK6" i="1"/>
  <c r="EL6" i="1" l="1"/>
  <c r="EK7" i="1"/>
  <c r="EL7" i="1" l="1"/>
  <c r="EM6" i="1"/>
  <c r="EN6" i="1" l="1"/>
  <c r="EM7" i="1"/>
  <c r="EO6" i="1" l="1"/>
  <c r="EN7" i="1"/>
  <c r="EP6" i="1" l="1"/>
  <c r="EO7" i="1"/>
  <c r="EP4" i="1" l="1"/>
  <c r="EP7" i="1"/>
  <c r="EP5" i="1"/>
  <c r="EQ6" i="1"/>
  <c r="EQ7" i="1" l="1"/>
  <c r="ER6" i="1"/>
  <c r="ER7" i="1" l="1"/>
  <c r="ES6" i="1"/>
  <c r="ES7" i="1" l="1"/>
  <c r="ET6" i="1"/>
  <c r="ET7" i="1" l="1"/>
  <c r="EU6" i="1"/>
  <c r="EV6" i="1" l="1"/>
  <c r="EU7" i="1"/>
  <c r="EW6" i="1" l="1"/>
  <c r="EV7" i="1"/>
  <c r="EX6" i="1" l="1"/>
  <c r="EW7" i="1"/>
  <c r="EW4" i="1"/>
  <c r="EW5" i="1"/>
  <c r="EX7" i="1" l="1"/>
  <c r="EY6" i="1"/>
  <c r="EZ6" i="1" l="1"/>
  <c r="EY7" i="1"/>
  <c r="FA6" i="1" l="1"/>
  <c r="EZ7" i="1"/>
  <c r="FB6" i="1" l="1"/>
  <c r="FA7" i="1"/>
  <c r="FB7" i="1" l="1"/>
  <c r="FC6" i="1"/>
  <c r="FD6" i="1" l="1"/>
  <c r="FC7" i="1"/>
  <c r="FD4" i="1" l="1"/>
  <c r="FE6" i="1"/>
  <c r="FD7" i="1"/>
  <c r="FD5" i="1"/>
  <c r="FE7" i="1" l="1"/>
  <c r="FF6" i="1"/>
  <c r="FG6" i="1" l="1"/>
  <c r="FF7" i="1"/>
  <c r="FH6" i="1" l="1"/>
  <c r="FG7" i="1"/>
  <c r="FH7" i="1" l="1"/>
  <c r="FI6" i="1"/>
  <c r="FI7" i="1" l="1"/>
  <c r="FJ6" i="1"/>
  <c r="FJ7" i="1" l="1"/>
  <c r="FK6" i="1"/>
  <c r="FK4" i="1" l="1"/>
  <c r="FK7" i="1"/>
  <c r="FK5" i="1"/>
  <c r="FL6" i="1"/>
  <c r="FL7" i="1" l="1"/>
  <c r="FM6" i="1"/>
  <c r="FM7" i="1" l="1"/>
  <c r="FN6" i="1"/>
  <c r="FN7" i="1" l="1"/>
  <c r="FO6" i="1"/>
  <c r="FP6" i="1" l="1"/>
  <c r="FO7" i="1"/>
  <c r="FP7" i="1" l="1"/>
  <c r="FQ6" i="1"/>
  <c r="FR6" i="1" l="1"/>
  <c r="FQ7" i="1"/>
  <c r="FS6" i="1" l="1"/>
  <c r="FR7" i="1"/>
  <c r="FR4" i="1"/>
  <c r="FR5" i="1"/>
  <c r="FT6" i="1" l="1"/>
  <c r="FS7" i="1"/>
  <c r="FT7" i="1" l="1"/>
  <c r="FU6" i="1"/>
  <c r="FV6" i="1" l="1"/>
  <c r="FU7" i="1"/>
  <c r="FV7" i="1" l="1"/>
  <c r="FW6" i="1"/>
  <c r="FW7" i="1" l="1"/>
  <c r="FX6" i="1"/>
  <c r="FY6" i="1" l="1"/>
  <c r="FX7" i="1"/>
  <c r="FZ6" i="1" l="1"/>
  <c r="FY4" i="1"/>
  <c r="FY7" i="1"/>
  <c r="FY5" i="1"/>
  <c r="FZ7" i="1" l="1"/>
  <c r="GA6" i="1"/>
  <c r="GA7" i="1" l="1"/>
  <c r="GB6" i="1"/>
  <c r="GC6" i="1" l="1"/>
  <c r="GB7" i="1"/>
  <c r="GD6" i="1" l="1"/>
  <c r="GC7" i="1"/>
  <c r="GD7" i="1" l="1"/>
  <c r="GE6" i="1"/>
  <c r="GF6" i="1" l="1"/>
  <c r="GE7" i="1"/>
  <c r="GF5" i="1" l="1"/>
  <c r="GF4" i="1"/>
  <c r="GF7" i="1"/>
  <c r="GG6" i="1"/>
  <c r="GH6" i="1" l="1"/>
  <c r="GG7" i="1"/>
  <c r="GH7" i="1" l="1"/>
  <c r="GI6" i="1"/>
  <c r="GJ6" i="1" l="1"/>
  <c r="GI7" i="1"/>
  <c r="GK6" i="1" l="1"/>
  <c r="GJ7" i="1"/>
  <c r="GK7" i="1" l="1"/>
  <c r="GL6" i="1"/>
  <c r="GL7" i="1" l="1"/>
  <c r="GM6" i="1"/>
  <c r="GM7" i="1" l="1"/>
  <c r="GM4" i="1"/>
  <c r="GM5" i="1"/>
  <c r="GN6" i="1"/>
  <c r="GN7" i="1" l="1"/>
  <c r="GO6" i="1"/>
  <c r="GP6" i="1" l="1"/>
  <c r="GO7" i="1"/>
  <c r="GQ6" i="1" l="1"/>
  <c r="GP7" i="1"/>
  <c r="GQ7" i="1" l="1"/>
  <c r="GR6" i="1"/>
  <c r="GR7" i="1" l="1"/>
  <c r="GS6" i="1"/>
  <c r="GT6" i="1" l="1"/>
  <c r="GS7" i="1"/>
  <c r="GU6" i="1" l="1"/>
  <c r="GT4" i="1"/>
  <c r="GT7" i="1"/>
  <c r="GT5" i="1"/>
  <c r="GV6" i="1" l="1"/>
  <c r="GU7" i="1"/>
  <c r="GW6" i="1" l="1"/>
  <c r="GV7" i="1"/>
  <c r="GX6" i="1" l="1"/>
  <c r="GW7" i="1"/>
  <c r="GY6" i="1" l="1"/>
  <c r="GX7" i="1"/>
  <c r="GY7" i="1" l="1"/>
  <c r="GZ6" i="1"/>
  <c r="GZ7" i="1" l="1"/>
  <c r="HA6" i="1"/>
  <c r="HA7" i="1" l="1"/>
  <c r="HA5" i="1"/>
  <c r="HA4" i="1"/>
  <c r="HB6" i="1"/>
  <c r="HB7" i="1" l="1"/>
  <c r="HC6" i="1"/>
  <c r="HD6" i="1" l="1"/>
  <c r="HC7" i="1"/>
  <c r="HD7" i="1" l="1"/>
  <c r="HE6" i="1"/>
  <c r="HF6" i="1" l="1"/>
  <c r="HE7" i="1"/>
  <c r="HF7" i="1" l="1"/>
  <c r="HG6" i="1"/>
  <c r="HH6" i="1" l="1"/>
  <c r="HG7" i="1"/>
  <c r="HI6" i="1" l="1"/>
  <c r="HH5" i="1"/>
  <c r="HH4" i="1"/>
  <c r="HH7" i="1"/>
  <c r="HI7" i="1" l="1"/>
  <c r="HJ6" i="1"/>
  <c r="HJ7" i="1" l="1"/>
  <c r="HK6" i="1"/>
  <c r="HK7" i="1" l="1"/>
  <c r="HL6" i="1"/>
  <c r="HM6" i="1" l="1"/>
  <c r="HL7" i="1"/>
  <c r="HM7" i="1" l="1"/>
  <c r="HN6" i="1"/>
  <c r="HN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McClory</author>
    <author>Vertex42</author>
    <author>Vertex42.com Templates</author>
  </authors>
  <commentList>
    <comment ref="H2" authorId="0" shapeId="0" xr:uid="{FC317110-5FBA-4DF6-BD32-0408E5FE133F}">
      <text>
        <r>
          <rPr>
            <sz val="9"/>
            <color indexed="81"/>
            <rFont val="Tahoma"/>
            <family val="2"/>
          </rPr>
          <t>I</t>
        </r>
        <r>
          <rPr>
            <b/>
            <sz val="9"/>
            <color indexed="81"/>
            <rFont val="Tahoma"/>
            <family val="2"/>
          </rPr>
          <t>n every 5 calendar days, how may resource days do you have?</t>
        </r>
        <r>
          <rPr>
            <sz val="9"/>
            <color indexed="81"/>
            <rFont val="Tahoma"/>
            <family val="2"/>
          </rPr>
          <t xml:space="preserve">
If you have 1 person working full time on a project, you can input 5 resource days for a 5 day week.
If you have 1 person working half their time, you can input 2.5 working days per week.
If you have 2 people working full time, you have 10 resource days in a week</t>
        </r>
      </text>
    </comment>
    <comment ref="H3" authorId="0" shapeId="0" xr:uid="{F5247B28-E82D-4C32-B985-003F4E4FEE16}">
      <text>
        <r>
          <rPr>
            <sz val="9"/>
            <color indexed="81"/>
            <rFont val="Tahoma"/>
            <family val="2"/>
          </rPr>
          <t xml:space="preserve">Will automatically calculate based on difference between project start and end dates
</t>
        </r>
      </text>
    </comment>
    <comment ref="H4" authorId="0" shapeId="0" xr:uid="{9F4868C4-1E13-4449-A9F3-DF7BAB9AF166}">
      <text>
        <r>
          <rPr>
            <sz val="9"/>
            <color indexed="81"/>
            <rFont val="Tahoma"/>
            <family val="2"/>
          </rPr>
          <t>Automtically calculated depending on the number of resource days required per workstream</t>
        </r>
      </text>
    </comment>
    <comment ref="J4" authorId="0" shapeId="0" xr:uid="{7E5B7731-6B5E-4D97-B57F-C0687AD611EF}">
      <text>
        <r>
          <rPr>
            <sz val="9"/>
            <color indexed="81"/>
            <rFont val="Tahoma"/>
            <family val="2"/>
          </rPr>
          <t xml:space="preserve">Use this to quickly jump to the desired project week
</t>
        </r>
      </text>
    </comment>
    <comment ref="C5" authorId="0" shapeId="0" xr:uid="{A905ECC1-62B8-4372-B9DC-FEBDD2DA5825}">
      <text>
        <r>
          <rPr>
            <sz val="9"/>
            <color indexed="81"/>
            <rFont val="Tahoma"/>
            <family val="2"/>
          </rPr>
          <t xml:space="preserve">Will automatically fill based on maximum dates provided in timeline below
</t>
        </r>
      </text>
    </comment>
    <comment ref="H5" authorId="0" shapeId="0" xr:uid="{BD093D35-7700-4E50-8835-20F2D2DF0C75}">
      <text>
        <r>
          <rPr>
            <sz val="9"/>
            <color indexed="81"/>
            <rFont val="Tahoma"/>
            <family val="2"/>
          </rPr>
          <t xml:space="preserve">You can use this if you have more or less than one person/resource working on the project. It allows you to see how many actual resource days you have available for the whole project. 
If the number is smaller than the </t>
        </r>
        <r>
          <rPr>
            <i/>
            <sz val="9"/>
            <color indexed="81"/>
            <rFont val="Tahoma"/>
            <family val="2"/>
          </rPr>
          <t>required resource days,</t>
        </r>
        <r>
          <rPr>
            <sz val="9"/>
            <color indexed="81"/>
            <rFont val="Tahoma"/>
            <family val="2"/>
          </rPr>
          <t xml:space="preserve"> the box will turn RED, indicating you don't have enough personel resources to deliver the project</t>
        </r>
      </text>
    </comment>
    <comment ref="A7" authorId="1" shapeId="0" xr:uid="{1EED7B29-9764-4972-B7CB-82E66B78E391}">
      <text>
        <r>
          <rPr>
            <b/>
            <sz val="9"/>
            <color indexed="81"/>
            <rFont val="Tahoma"/>
            <family val="2"/>
          </rPr>
          <t>Work Breakdown Structure</t>
        </r>
        <r>
          <rPr>
            <sz val="9"/>
            <color indexed="81"/>
            <rFont val="Tahoma"/>
            <family val="2"/>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1" shapeId="0" xr:uid="{52046639-9CE5-47D6-98C4-CC5FB16F2ED6}">
      <text>
        <r>
          <rPr>
            <b/>
            <sz val="9"/>
            <color indexed="81"/>
            <rFont val="Tahoma"/>
            <family val="2"/>
          </rPr>
          <t>Task Description</t>
        </r>
        <r>
          <rPr>
            <sz val="9"/>
            <color indexed="81"/>
            <rFont val="Tahoma"/>
            <family val="2"/>
          </rPr>
          <t xml:space="preserve">
Enter the name of each task and sub-task. Use indents for sub-tasks.</t>
        </r>
      </text>
    </comment>
    <comment ref="C7" authorId="1" shapeId="0" xr:uid="{E46A4A84-DE9F-4F31-BBDC-2F291C5D1F7B}">
      <text>
        <r>
          <rPr>
            <b/>
            <sz val="9"/>
            <color indexed="81"/>
            <rFont val="Tahoma"/>
            <family val="2"/>
          </rPr>
          <t>Task Lead</t>
        </r>
        <r>
          <rPr>
            <sz val="9"/>
            <color indexed="81"/>
            <rFont val="Tahoma"/>
            <family val="2"/>
          </rPr>
          <t xml:space="preserve">
Enter the name of the Task Lead in this column.</t>
        </r>
      </text>
    </comment>
    <comment ref="D7" authorId="1" shapeId="0" xr:uid="{8E36663A-F232-42F4-A81D-76DF211BBD32}">
      <text>
        <r>
          <rPr>
            <b/>
            <sz val="9"/>
            <color indexed="81"/>
            <rFont val="Tahoma"/>
            <family val="2"/>
          </rPr>
          <t xml:space="preserve">Predecessor Tasks:
</t>
        </r>
        <r>
          <rPr>
            <sz val="9"/>
            <color indexed="81"/>
            <rFont val="Tahoma"/>
            <family val="2"/>
          </rPr>
          <t>You can use this column to enter the WBS of a predecessor for reference. The PRO version uses formulas to automatically calculate the Start Date based on the Predecessor.</t>
        </r>
      </text>
    </comment>
    <comment ref="E7" authorId="1" shapeId="0" xr:uid="{3595D915-5566-4D8C-A3E6-5203006F8E5C}">
      <text>
        <r>
          <rPr>
            <b/>
            <sz val="9"/>
            <color indexed="81"/>
            <rFont val="Tahoma"/>
            <family val="2"/>
          </rPr>
          <t>Task Start Date</t>
        </r>
        <r>
          <rPr>
            <sz val="9"/>
            <color indexed="81"/>
            <rFont val="Tahoma"/>
            <family val="2"/>
          </rPr>
          <t xml:space="preserve">
You can manually enter the Start Date for each task or use a formula to create a dependency on a Predecessor task. For example, you could enter </t>
        </r>
        <r>
          <rPr>
            <b/>
            <sz val="9"/>
            <color indexed="81"/>
            <rFont val="Tahoma"/>
            <family val="2"/>
          </rPr>
          <t>=</t>
        </r>
        <r>
          <rPr>
            <b/>
            <i/>
            <sz val="9"/>
            <color indexed="81"/>
            <rFont val="Tahoma"/>
            <family val="2"/>
          </rPr>
          <t>enddate</t>
        </r>
        <r>
          <rPr>
            <b/>
            <sz val="9"/>
            <color indexed="81"/>
            <rFont val="Tahoma"/>
            <family val="2"/>
          </rPr>
          <t>+1</t>
        </r>
        <r>
          <rPr>
            <sz val="9"/>
            <color indexed="81"/>
            <rFont val="Tahoma"/>
            <family val="2"/>
          </rPr>
          <t xml:space="preserve"> to set the Start date to the next calendar day, or </t>
        </r>
        <r>
          <rPr>
            <b/>
            <sz val="9"/>
            <color indexed="81"/>
            <rFont val="Tahoma"/>
            <family val="2"/>
          </rPr>
          <t>=WORKDAY(</t>
        </r>
        <r>
          <rPr>
            <b/>
            <i/>
            <sz val="9"/>
            <color indexed="81"/>
            <rFont val="Tahoma"/>
            <family val="2"/>
          </rPr>
          <t>enddate</t>
        </r>
        <r>
          <rPr>
            <b/>
            <sz val="9"/>
            <color indexed="81"/>
            <rFont val="Tahoma"/>
            <family val="2"/>
          </rPr>
          <t>,1)</t>
        </r>
        <r>
          <rPr>
            <sz val="9"/>
            <color indexed="81"/>
            <rFont val="Tahoma"/>
            <family val="2"/>
          </rPr>
          <t xml:space="preserve"> to set the Start date to the next work day (excluding weekends), where </t>
        </r>
        <r>
          <rPr>
            <i/>
            <sz val="9"/>
            <color indexed="81"/>
            <rFont val="Tahoma"/>
            <family val="2"/>
          </rPr>
          <t>enddate</t>
        </r>
        <r>
          <rPr>
            <sz val="9"/>
            <color indexed="81"/>
            <rFont val="Tahoma"/>
            <family val="2"/>
          </rPr>
          <t xml:space="preserve"> is the cell reference for the End date of the Predecessor task.</t>
        </r>
      </text>
    </comment>
    <comment ref="F7" authorId="0" shapeId="0" xr:uid="{36BE9CC2-CA01-43DB-B777-AB3BCEED4842}">
      <text>
        <r>
          <rPr>
            <sz val="9"/>
            <color indexed="81"/>
            <rFont val="Tahoma"/>
            <family val="2"/>
          </rPr>
          <t xml:space="preserve">The number of days this task is this expected to take take in total, inlcuding waiting time
</t>
        </r>
      </text>
    </comment>
    <comment ref="G7" authorId="0" shapeId="0" xr:uid="{5DBFF259-DEBF-42E1-9BE4-753F50183506}">
      <text>
        <r>
          <rPr>
            <sz val="9"/>
            <color indexed="81"/>
            <rFont val="Tahoma"/>
            <family val="2"/>
          </rPr>
          <t>The amount of condensed worktime (in days) needed to deliver the task/workstream</t>
        </r>
      </text>
    </comment>
    <comment ref="H7" authorId="2" shapeId="0" xr:uid="{B7FC11AC-5779-46C5-9BA3-842A2C3E5CF8}">
      <text>
        <r>
          <rPr>
            <b/>
            <sz val="9"/>
            <color indexed="81"/>
            <rFont val="Tahoma"/>
            <family val="2"/>
          </rPr>
          <t>End Date:</t>
        </r>
        <r>
          <rPr>
            <sz val="9"/>
            <color indexed="81"/>
            <rFont val="Tahoma"/>
            <family val="2"/>
          </rPr>
          <t xml:space="preserve">
Calculated based on the Start Date and the Calendar Days columns.</t>
        </r>
      </text>
    </comment>
    <comment ref="I7" authorId="1" shapeId="0" xr:uid="{9B986B32-1E44-436F-8989-E84A47B02986}">
      <text>
        <r>
          <rPr>
            <b/>
            <sz val="9"/>
            <color indexed="81"/>
            <rFont val="Tahoma"/>
            <family val="2"/>
          </rPr>
          <t>Duration (Calendar Days)</t>
        </r>
        <r>
          <rPr>
            <sz val="9"/>
            <color indexed="81"/>
            <rFont val="Tahoma"/>
            <family val="2"/>
          </rPr>
          <t xml:space="preserve">
The duration is the number of calendar days for the given task. The duration is calculated as the </t>
        </r>
        <r>
          <rPr>
            <b/>
            <sz val="9"/>
            <color indexed="81"/>
            <rFont val="Tahoma"/>
            <family val="2"/>
          </rPr>
          <t>End</t>
        </r>
        <r>
          <rPr>
            <sz val="9"/>
            <color indexed="81"/>
            <rFont val="Tahoma"/>
            <family val="2"/>
          </rPr>
          <t xml:space="preserve"> Date minus the </t>
        </r>
        <r>
          <rPr>
            <b/>
            <sz val="9"/>
            <color indexed="81"/>
            <rFont val="Tahoma"/>
            <family val="2"/>
          </rPr>
          <t>Start</t>
        </r>
        <r>
          <rPr>
            <sz val="9"/>
            <color indexed="81"/>
            <rFont val="Tahoma"/>
            <family val="2"/>
          </rPr>
          <t xml:space="preserve"> Date plus 1 day, so that a task starting and ending on the same day has a duration of 1 day.
</t>
        </r>
        <r>
          <rPr>
            <b/>
            <sz val="9"/>
            <color indexed="81"/>
            <rFont val="Tahoma"/>
            <family val="2"/>
          </rPr>
          <t>Note:</t>
        </r>
        <r>
          <rPr>
            <sz val="9"/>
            <color indexed="81"/>
            <rFont val="Tahoma"/>
            <family val="2"/>
          </rPr>
          <t xml:space="preserve"> The conditional formatting used to create the gantt chart references this column.</t>
        </r>
      </text>
    </comment>
    <comment ref="J7" authorId="1" shapeId="0" xr:uid="{24CA44E5-998E-4728-A5E4-B00D904BFA99}">
      <text>
        <r>
          <rPr>
            <b/>
            <sz val="9"/>
            <color indexed="81"/>
            <rFont val="Tahoma"/>
            <family val="2"/>
          </rPr>
          <t>Percent Complete</t>
        </r>
        <r>
          <rPr>
            <sz val="9"/>
            <color indexed="81"/>
            <rFont val="Tahoma"/>
            <family val="2"/>
          </rPr>
          <t xml:space="preserve">
Update the status of this task by entering the percent complete (between 0% and 100%).</t>
        </r>
      </text>
    </comment>
    <comment ref="K7" authorId="1" shapeId="0" xr:uid="{4B56F972-B558-4528-A906-2CF73A1A2F87}">
      <text>
        <r>
          <rPr>
            <b/>
            <sz val="9"/>
            <color indexed="81"/>
            <rFont val="Tahoma"/>
            <family val="2"/>
          </rPr>
          <t>Work Days</t>
        </r>
        <r>
          <rPr>
            <sz val="9"/>
            <color indexed="81"/>
            <rFont val="Tahoma"/>
            <family val="2"/>
          </rPr>
          <t xml:space="preserve">
Automatically calculates the number of resource days you have available to deliver the task based on the Counts the number of work days, excluding the weekends (Saturday and Sunday). T</t>
        </r>
      </text>
    </comment>
    <comment ref="D9" authorId="0" shapeId="0" xr:uid="{195A6085-273A-4DCA-865D-775C0AA31098}">
      <text>
        <r>
          <rPr>
            <sz val="9"/>
            <color indexed="81"/>
            <rFont val="Tahoma"/>
            <family val="2"/>
          </rPr>
          <t>Does this task rely on another task to finish first? Copy and past the grid reference for the dependency here</t>
        </r>
      </text>
    </comment>
    <comment ref="E9" authorId="0" shapeId="0" xr:uid="{1F64B0CF-F4B7-4FFE-B57C-A5D98B669CB4}">
      <text>
        <r>
          <rPr>
            <b/>
            <sz val="9"/>
            <color indexed="81"/>
            <rFont val="Tahoma"/>
            <family val="2"/>
          </rPr>
          <t xml:space="preserve">When is this task expected to start? </t>
        </r>
        <r>
          <rPr>
            <sz val="9"/>
            <color indexed="81"/>
            <rFont val="Tahoma"/>
            <family val="2"/>
          </rPr>
          <t xml:space="preserve">
You can manually input it here, or copy and paste the link to the end date of a dependency task, or use a formula like =workday(link,1) to say 'starts the workday after another task finishes'
</t>
        </r>
      </text>
    </comment>
    <comment ref="F9" authorId="0" shapeId="0" xr:uid="{A0C1A2EA-C8E2-4362-BD46-5EF35026CBAA}">
      <text>
        <r>
          <rPr>
            <b/>
            <sz val="9"/>
            <color indexed="81"/>
            <rFont val="Tahoma"/>
            <family val="2"/>
          </rPr>
          <t>How many calendar days should this task take?</t>
        </r>
        <r>
          <rPr>
            <sz val="9"/>
            <color indexed="81"/>
            <rFont val="Tahoma"/>
            <family val="2"/>
          </rPr>
          <t xml:space="preserve">
How many calendar days do you feel it should reasobly take. Taking into account any waiting periods. For example, seeking approval can take several days or weeks of waiting</t>
        </r>
      </text>
    </comment>
    <comment ref="G9" authorId="0" shapeId="0" xr:uid="{E0C80FA3-D2A6-42BD-8D14-C87DE4D85856}">
      <text>
        <r>
          <rPr>
            <b/>
            <sz val="9"/>
            <color indexed="81"/>
            <rFont val="Tahoma"/>
            <family val="2"/>
          </rPr>
          <t xml:space="preserve">How many actual days of work will this take? </t>
        </r>
        <r>
          <rPr>
            <sz val="9"/>
            <color indexed="81"/>
            <rFont val="Tahoma"/>
            <family val="2"/>
          </rPr>
          <t xml:space="preserve">
</t>
        </r>
      </text>
    </comment>
    <comment ref="H9" authorId="0" shapeId="0" xr:uid="{F5DE5D86-C6F0-416B-A769-69D93750CA57}">
      <text>
        <r>
          <rPr>
            <b/>
            <sz val="9"/>
            <color indexed="81"/>
            <rFont val="Tahoma"/>
            <charset val="1"/>
          </rPr>
          <t xml:space="preserve">When is this task expected to finish? </t>
        </r>
        <r>
          <rPr>
            <sz val="9"/>
            <color indexed="81"/>
            <rFont val="Tahoma"/>
            <family val="2"/>
          </rPr>
          <t xml:space="preserve">
You can set this manually, or you can use the formula (=</t>
        </r>
        <r>
          <rPr>
            <i/>
            <sz val="9"/>
            <color indexed="81"/>
            <rFont val="Tahoma"/>
            <family val="2"/>
          </rPr>
          <t>Stard Date + Working Days required)</t>
        </r>
        <r>
          <rPr>
            <sz val="9"/>
            <color indexed="81"/>
            <rFont val="Tahoma"/>
            <family val="2"/>
          </rPr>
          <t xml:space="preserve"> to calculate when the should be completed</t>
        </r>
        <r>
          <rPr>
            <sz val="9"/>
            <color indexed="81"/>
            <rFont val="Tahoma"/>
            <charset val="1"/>
          </rPr>
          <t xml:space="preserve">
</t>
        </r>
      </text>
    </comment>
    <comment ref="I9" authorId="0" shapeId="0" xr:uid="{AF552740-7297-457C-9CCA-180F2FD2C74B}">
      <text>
        <r>
          <rPr>
            <b/>
            <sz val="9"/>
            <color indexed="81"/>
            <rFont val="Tahoma"/>
            <family val="2"/>
          </rPr>
          <t>How many calendar days do you have available to get this task done?</t>
        </r>
        <r>
          <rPr>
            <sz val="9"/>
            <color indexed="81"/>
            <rFont val="Tahoma"/>
            <family val="2"/>
          </rPr>
          <t xml:space="preserve">
Automatically calculated based on start and completion date for task. Useful if different from the resource days required.
</t>
        </r>
      </text>
    </comment>
    <comment ref="J9" authorId="0" shapeId="0" xr:uid="{A155F45A-7C1B-4593-806B-CC1F5659D7EE}">
      <text>
        <r>
          <rPr>
            <b/>
            <sz val="9"/>
            <color indexed="81"/>
            <rFont val="Tahoma"/>
            <charset val="1"/>
          </rPr>
          <t xml:space="preserve">What % is this task complete? 
</t>
        </r>
        <r>
          <rPr>
            <sz val="9"/>
            <color indexed="81"/>
            <rFont val="Tahoma"/>
            <family val="2"/>
          </rPr>
          <t>Based on intuition / gut feeling</t>
        </r>
        <r>
          <rPr>
            <sz val="9"/>
            <color indexed="81"/>
            <rFont val="Tahoma"/>
            <charset val="1"/>
          </rPr>
          <t xml:space="preserve">
</t>
        </r>
      </text>
    </comment>
    <comment ref="K9" authorId="0" shapeId="0" xr:uid="{2152227B-A093-409F-B2A7-E80A486DF386}">
      <text>
        <r>
          <rPr>
            <b/>
            <sz val="9"/>
            <color indexed="81"/>
            <rFont val="Tahoma"/>
            <family val="2"/>
          </rPr>
          <t>How many resource days do you have in that calendar period?</t>
        </r>
        <r>
          <rPr>
            <sz val="9"/>
            <color indexed="81"/>
            <rFont val="Tahoma"/>
            <family val="2"/>
          </rPr>
          <t xml:space="preserve">
Will automatically calculate how many working resource days you have available in the calendar period for the task.
If the value is less than the number in the </t>
        </r>
        <r>
          <rPr>
            <i/>
            <sz val="9"/>
            <color indexed="81"/>
            <rFont val="Tahoma"/>
            <family val="2"/>
          </rPr>
          <t>resource days required</t>
        </r>
        <r>
          <rPr>
            <sz val="9"/>
            <color indexed="81"/>
            <rFont val="Tahoma"/>
            <family val="2"/>
          </rPr>
          <t xml:space="preserve"> box, this box will turn RED, indicating you may not have enough resources available in the available timeperiod to deliver the task</t>
        </r>
      </text>
    </comment>
    <comment ref="D15" authorId="0" shapeId="0" xr:uid="{C5D34023-0F46-49EE-9F2D-93E3DCD77C5E}">
      <text>
        <r>
          <rPr>
            <sz val="9"/>
            <color indexed="81"/>
            <rFont val="Tahoma"/>
            <family val="2"/>
          </rPr>
          <t>Does this task rely on another task to finish first? Copy and past the grid reference for the dependency here</t>
        </r>
      </text>
    </comment>
    <comment ref="E15" authorId="0" shapeId="0" xr:uid="{7F09D5D7-5314-46EC-A27C-FC9ADB766F3C}">
      <text>
        <r>
          <rPr>
            <b/>
            <sz val="9"/>
            <color indexed="81"/>
            <rFont val="Tahoma"/>
            <family val="2"/>
          </rPr>
          <t xml:space="preserve">When is this task expected to start? </t>
        </r>
        <r>
          <rPr>
            <sz val="9"/>
            <color indexed="81"/>
            <rFont val="Tahoma"/>
            <family val="2"/>
          </rPr>
          <t xml:space="preserve">
You can manually input it here, or copy and paste the link to the end date of a dependency task, or use a formula like =workday(link,1) to say 'starts the workday after another task finishes'
</t>
        </r>
      </text>
    </comment>
    <comment ref="F15" authorId="0" shapeId="0" xr:uid="{884A62E1-4C74-4C7B-B025-5E9E0171FDBD}">
      <text>
        <r>
          <rPr>
            <b/>
            <sz val="9"/>
            <color indexed="81"/>
            <rFont val="Tahoma"/>
            <family val="2"/>
          </rPr>
          <t>How many calendar days should this task take?</t>
        </r>
        <r>
          <rPr>
            <sz val="9"/>
            <color indexed="81"/>
            <rFont val="Tahoma"/>
            <family val="2"/>
          </rPr>
          <t xml:space="preserve">
How many calendar days do you feel it should reasobly take. Taking into account any waiting periods. For example, seeking approval can take several days or weeks of waiting</t>
        </r>
      </text>
    </comment>
    <comment ref="G15" authorId="0" shapeId="0" xr:uid="{5DCAFE8C-9984-40A6-8B21-E97FA29C81CE}">
      <text>
        <r>
          <rPr>
            <b/>
            <sz val="9"/>
            <color indexed="81"/>
            <rFont val="Tahoma"/>
            <family val="2"/>
          </rPr>
          <t xml:space="preserve">How many actual days of work will this take? </t>
        </r>
        <r>
          <rPr>
            <sz val="9"/>
            <color indexed="81"/>
            <rFont val="Tahoma"/>
            <family val="2"/>
          </rPr>
          <t xml:space="preserve">
</t>
        </r>
      </text>
    </comment>
    <comment ref="H15" authorId="0" shapeId="0" xr:uid="{06CF3329-38A2-42D9-8767-DBCAEE078169}">
      <text>
        <r>
          <rPr>
            <b/>
            <sz val="9"/>
            <color indexed="81"/>
            <rFont val="Tahoma"/>
            <charset val="1"/>
          </rPr>
          <t xml:space="preserve">When is this task expected to finish? </t>
        </r>
        <r>
          <rPr>
            <sz val="9"/>
            <color indexed="81"/>
            <rFont val="Tahoma"/>
            <family val="2"/>
          </rPr>
          <t xml:space="preserve">
You can set this manually, or you can use the formula (=</t>
        </r>
        <r>
          <rPr>
            <i/>
            <sz val="9"/>
            <color indexed="81"/>
            <rFont val="Tahoma"/>
            <family val="2"/>
          </rPr>
          <t>Stard Date + Working Days required)</t>
        </r>
        <r>
          <rPr>
            <sz val="9"/>
            <color indexed="81"/>
            <rFont val="Tahoma"/>
            <family val="2"/>
          </rPr>
          <t xml:space="preserve"> to calculate when the should be completed</t>
        </r>
        <r>
          <rPr>
            <sz val="9"/>
            <color indexed="81"/>
            <rFont val="Tahoma"/>
            <charset val="1"/>
          </rPr>
          <t xml:space="preserve">
</t>
        </r>
      </text>
    </comment>
    <comment ref="I15" authorId="0" shapeId="0" xr:uid="{70CF6621-DC7B-4AFE-862A-A69D493204E7}">
      <text>
        <r>
          <rPr>
            <b/>
            <sz val="9"/>
            <color indexed="81"/>
            <rFont val="Tahoma"/>
            <family val="2"/>
          </rPr>
          <t>How many calendar days do you have available to get this task done?</t>
        </r>
        <r>
          <rPr>
            <sz val="9"/>
            <color indexed="81"/>
            <rFont val="Tahoma"/>
            <family val="2"/>
          </rPr>
          <t xml:space="preserve">
Automatically calculated based on start and completion date for task. Useful if different from the resource days required.
</t>
        </r>
      </text>
    </comment>
    <comment ref="J15" authorId="0" shapeId="0" xr:uid="{92B2E8BA-B6FC-4CA9-AD2A-7D694AD969AC}">
      <text>
        <r>
          <rPr>
            <b/>
            <sz val="9"/>
            <color indexed="81"/>
            <rFont val="Tahoma"/>
            <family val="2"/>
          </rPr>
          <t>What % is this task complete?</t>
        </r>
        <r>
          <rPr>
            <sz val="9"/>
            <color indexed="81"/>
            <rFont val="Tahoma"/>
            <family val="2"/>
          </rPr>
          <t xml:space="preserve"> 
Based on intuition / gut feeling
</t>
        </r>
      </text>
    </comment>
    <comment ref="K15" authorId="0" shapeId="0" xr:uid="{C1F57E59-3AC7-41A6-9095-442FC70E0CA6}">
      <text>
        <r>
          <rPr>
            <b/>
            <sz val="9"/>
            <color indexed="81"/>
            <rFont val="Tahoma"/>
            <family val="2"/>
          </rPr>
          <t>How many resource days do you have in that calendar period?</t>
        </r>
        <r>
          <rPr>
            <sz val="9"/>
            <color indexed="81"/>
            <rFont val="Tahoma"/>
            <family val="2"/>
          </rPr>
          <t xml:space="preserve">
Will automatically calculate how many working resource days you have available in the calendar period for the task.
If the value is less than the number in the </t>
        </r>
        <r>
          <rPr>
            <i/>
            <sz val="9"/>
            <color indexed="81"/>
            <rFont val="Tahoma"/>
            <family val="2"/>
          </rPr>
          <t>resource days required</t>
        </r>
        <r>
          <rPr>
            <sz val="9"/>
            <color indexed="81"/>
            <rFont val="Tahoma"/>
            <family val="2"/>
          </rPr>
          <t xml:space="preserve"> box, this box will turn RED, indicating you may not have enough resources available in the available timeperiod to deliver the task</t>
        </r>
      </text>
    </comment>
    <comment ref="D21" authorId="0" shapeId="0" xr:uid="{ED0B3264-8989-431B-A8B9-D2063766C273}">
      <text>
        <r>
          <rPr>
            <sz val="9"/>
            <color indexed="81"/>
            <rFont val="Tahoma"/>
            <family val="2"/>
          </rPr>
          <t>Does this task rely on another task to finish first? Copy and past the grid reference for the dependency here</t>
        </r>
      </text>
    </comment>
    <comment ref="E21" authorId="0" shapeId="0" xr:uid="{7D2C7A5A-FBC1-46FF-969F-BE0A94E0C29C}">
      <text>
        <r>
          <rPr>
            <b/>
            <sz val="9"/>
            <color indexed="81"/>
            <rFont val="Tahoma"/>
            <family val="2"/>
          </rPr>
          <t xml:space="preserve">When is this task expected to start? </t>
        </r>
        <r>
          <rPr>
            <sz val="9"/>
            <color indexed="81"/>
            <rFont val="Tahoma"/>
            <family val="2"/>
          </rPr>
          <t xml:space="preserve">
You can manually input it here, or copy and paste the link to the end date of a dependency task, or use a formula like =workday(link,1) to say 'starts the workday after another task finishes'
</t>
        </r>
      </text>
    </comment>
    <comment ref="F21" authorId="0" shapeId="0" xr:uid="{D49BD6B0-7140-4394-AD64-7E82644DAF9A}">
      <text>
        <r>
          <rPr>
            <b/>
            <sz val="9"/>
            <color indexed="81"/>
            <rFont val="Tahoma"/>
            <family val="2"/>
          </rPr>
          <t>How many calendar days should this task take?</t>
        </r>
        <r>
          <rPr>
            <sz val="9"/>
            <color indexed="81"/>
            <rFont val="Tahoma"/>
            <family val="2"/>
          </rPr>
          <t xml:space="preserve">
How many calendar days do you feel it should reasobly take. Taking into account any waiting periods. For example, seeking approval can take several days or weeks of waiting</t>
        </r>
      </text>
    </comment>
    <comment ref="G21" authorId="0" shapeId="0" xr:uid="{A892B6EE-A791-4D85-B572-8D1B716487CF}">
      <text>
        <r>
          <rPr>
            <b/>
            <sz val="9"/>
            <color indexed="81"/>
            <rFont val="Tahoma"/>
            <family val="2"/>
          </rPr>
          <t xml:space="preserve">How many actual days of work will this take? </t>
        </r>
        <r>
          <rPr>
            <sz val="9"/>
            <color indexed="81"/>
            <rFont val="Tahoma"/>
            <family val="2"/>
          </rPr>
          <t xml:space="preserve">
</t>
        </r>
      </text>
    </comment>
    <comment ref="H21" authorId="0" shapeId="0" xr:uid="{1583DB69-957F-4827-9BD5-10730290A683}">
      <text>
        <r>
          <rPr>
            <b/>
            <sz val="9"/>
            <color indexed="81"/>
            <rFont val="Tahoma"/>
            <charset val="1"/>
          </rPr>
          <t xml:space="preserve">When is this task expected to finish? </t>
        </r>
        <r>
          <rPr>
            <sz val="9"/>
            <color indexed="81"/>
            <rFont val="Tahoma"/>
            <family val="2"/>
          </rPr>
          <t xml:space="preserve">
You can set this manually, or you can use the formula (=</t>
        </r>
        <r>
          <rPr>
            <i/>
            <sz val="9"/>
            <color indexed="81"/>
            <rFont val="Tahoma"/>
            <family val="2"/>
          </rPr>
          <t>Stard Date + Working Days required)</t>
        </r>
        <r>
          <rPr>
            <sz val="9"/>
            <color indexed="81"/>
            <rFont val="Tahoma"/>
            <family val="2"/>
          </rPr>
          <t xml:space="preserve"> to calculate when the should be completed</t>
        </r>
        <r>
          <rPr>
            <sz val="9"/>
            <color indexed="81"/>
            <rFont val="Tahoma"/>
            <charset val="1"/>
          </rPr>
          <t xml:space="preserve">
</t>
        </r>
      </text>
    </comment>
    <comment ref="I21" authorId="0" shapeId="0" xr:uid="{1305941D-AE17-43A2-A175-2238F42A95D4}">
      <text>
        <r>
          <rPr>
            <b/>
            <sz val="9"/>
            <color indexed="81"/>
            <rFont val="Tahoma"/>
            <family val="2"/>
          </rPr>
          <t>How many calendar days do you have available to get this task done?</t>
        </r>
        <r>
          <rPr>
            <sz val="9"/>
            <color indexed="81"/>
            <rFont val="Tahoma"/>
            <family val="2"/>
          </rPr>
          <t xml:space="preserve">
Automatically calculated based on start and completion date for task. Useful if different from the resource days required.
</t>
        </r>
      </text>
    </comment>
    <comment ref="J21" authorId="0" shapeId="0" xr:uid="{7015F5B9-41CA-4EEC-B2EC-3610226D5DCF}">
      <text>
        <r>
          <rPr>
            <b/>
            <sz val="9"/>
            <color indexed="81"/>
            <rFont val="Tahoma"/>
            <family val="2"/>
          </rPr>
          <t xml:space="preserve">What % is this task complete? </t>
        </r>
        <r>
          <rPr>
            <sz val="9"/>
            <color indexed="81"/>
            <rFont val="Tahoma"/>
            <family val="2"/>
          </rPr>
          <t xml:space="preserve">
Based on intuition / gut feeling
</t>
        </r>
      </text>
    </comment>
    <comment ref="K21" authorId="0" shapeId="0" xr:uid="{085BE17D-193F-48F8-AF0F-20FE486090AC}">
      <text>
        <r>
          <rPr>
            <b/>
            <sz val="9"/>
            <color indexed="81"/>
            <rFont val="Tahoma"/>
            <family val="2"/>
          </rPr>
          <t>How many resource days do you have in that calendar period?</t>
        </r>
        <r>
          <rPr>
            <sz val="9"/>
            <color indexed="81"/>
            <rFont val="Tahoma"/>
            <family val="2"/>
          </rPr>
          <t xml:space="preserve">
Will automatically calculate how many working resource days you have available in the calendar period for the task.
If the value is less than the number in the </t>
        </r>
        <r>
          <rPr>
            <i/>
            <sz val="9"/>
            <color indexed="81"/>
            <rFont val="Tahoma"/>
            <family val="2"/>
          </rPr>
          <t>resource days required</t>
        </r>
        <r>
          <rPr>
            <sz val="9"/>
            <color indexed="81"/>
            <rFont val="Tahoma"/>
            <family val="2"/>
          </rPr>
          <t xml:space="preserve"> box, this box will turn RED, indicating you may not have enough resources available in the available timeperiod to deliver the task</t>
        </r>
      </text>
    </comment>
    <comment ref="D32" authorId="0" shapeId="0" xr:uid="{14049371-C0DF-4FF5-88AC-ED247F180E32}">
      <text>
        <r>
          <rPr>
            <sz val="9"/>
            <color indexed="81"/>
            <rFont val="Tahoma"/>
            <family val="2"/>
          </rPr>
          <t>Does this task rely on another task to finish first? Copy and past the grid reference for the dependency here</t>
        </r>
      </text>
    </comment>
    <comment ref="E32" authorId="0" shapeId="0" xr:uid="{E6A90FDD-1AA6-45B3-A7AA-2BAB8FAEA345}">
      <text>
        <r>
          <rPr>
            <b/>
            <sz val="9"/>
            <color indexed="81"/>
            <rFont val="Tahoma"/>
            <family val="2"/>
          </rPr>
          <t xml:space="preserve">When is this task expected to start? </t>
        </r>
        <r>
          <rPr>
            <sz val="9"/>
            <color indexed="81"/>
            <rFont val="Tahoma"/>
            <family val="2"/>
          </rPr>
          <t xml:space="preserve">
You can manually input it here, or copy and paste the link to the end date of a dependency task, or use a formula like =workday(link,1) to say 'starts the workday after another task finishes'
</t>
        </r>
      </text>
    </comment>
    <comment ref="F32" authorId="0" shapeId="0" xr:uid="{C52A4CCE-DB74-4634-A5EB-9360A9279083}">
      <text>
        <r>
          <rPr>
            <b/>
            <sz val="9"/>
            <color indexed="81"/>
            <rFont val="Tahoma"/>
            <family val="2"/>
          </rPr>
          <t>How many calendar days should this task take?</t>
        </r>
        <r>
          <rPr>
            <sz val="9"/>
            <color indexed="81"/>
            <rFont val="Tahoma"/>
            <family val="2"/>
          </rPr>
          <t xml:space="preserve">
How many calendar days do you feel it should reasobly take. Taking into account any waiting periods. For example, seeking approval can take several days or weeks of waiting</t>
        </r>
      </text>
    </comment>
    <comment ref="G32" authorId="0" shapeId="0" xr:uid="{9C090290-7969-47E1-B6C9-67A74892A05C}">
      <text>
        <r>
          <rPr>
            <b/>
            <sz val="9"/>
            <color indexed="81"/>
            <rFont val="Tahoma"/>
            <family val="2"/>
          </rPr>
          <t xml:space="preserve">How many actual days of work will this take? </t>
        </r>
        <r>
          <rPr>
            <sz val="9"/>
            <color indexed="81"/>
            <rFont val="Tahoma"/>
            <family val="2"/>
          </rPr>
          <t xml:space="preserve">
</t>
        </r>
      </text>
    </comment>
    <comment ref="H32" authorId="0" shapeId="0" xr:uid="{2D389B90-A0DF-466C-B558-258F51D14688}">
      <text>
        <r>
          <rPr>
            <b/>
            <sz val="9"/>
            <color indexed="81"/>
            <rFont val="Tahoma"/>
            <charset val="1"/>
          </rPr>
          <t xml:space="preserve">When is this task expected to finish? </t>
        </r>
        <r>
          <rPr>
            <sz val="9"/>
            <color indexed="81"/>
            <rFont val="Tahoma"/>
            <family val="2"/>
          </rPr>
          <t xml:space="preserve">
You can set this manually, or you can use the formula (=</t>
        </r>
        <r>
          <rPr>
            <i/>
            <sz val="9"/>
            <color indexed="81"/>
            <rFont val="Tahoma"/>
            <family val="2"/>
          </rPr>
          <t>Stard Date + Working Days required)</t>
        </r>
        <r>
          <rPr>
            <sz val="9"/>
            <color indexed="81"/>
            <rFont val="Tahoma"/>
            <family val="2"/>
          </rPr>
          <t xml:space="preserve"> to calculate when the should be completed</t>
        </r>
        <r>
          <rPr>
            <sz val="9"/>
            <color indexed="81"/>
            <rFont val="Tahoma"/>
            <charset val="1"/>
          </rPr>
          <t xml:space="preserve">
</t>
        </r>
      </text>
    </comment>
    <comment ref="I32" authorId="0" shapeId="0" xr:uid="{4F4144CD-BF47-4E2C-BDF1-1E3BF4A1D8FD}">
      <text>
        <r>
          <rPr>
            <b/>
            <sz val="9"/>
            <color indexed="81"/>
            <rFont val="Tahoma"/>
            <family val="2"/>
          </rPr>
          <t>How many calendar days do you have available to get this task done?</t>
        </r>
        <r>
          <rPr>
            <sz val="9"/>
            <color indexed="81"/>
            <rFont val="Tahoma"/>
            <family val="2"/>
          </rPr>
          <t xml:space="preserve">
Automatically calculated based on start and completion date for task. Useful if different from the resource days required.
</t>
        </r>
      </text>
    </comment>
    <comment ref="J32" authorId="0" shapeId="0" xr:uid="{B845BB9F-DE71-4B4F-9130-85A8A27D6A08}">
      <text>
        <r>
          <rPr>
            <b/>
            <sz val="9"/>
            <color indexed="81"/>
            <rFont val="Tahoma"/>
            <family val="2"/>
          </rPr>
          <t>What % is this task complete?</t>
        </r>
        <r>
          <rPr>
            <sz val="9"/>
            <color indexed="81"/>
            <rFont val="Tahoma"/>
            <family val="2"/>
          </rPr>
          <t xml:space="preserve"> 
Based on intuition / gut feeling
</t>
        </r>
      </text>
    </comment>
    <comment ref="K32" authorId="0" shapeId="0" xr:uid="{C36E12E7-5E3E-4522-90DB-53B21445C268}">
      <text>
        <r>
          <rPr>
            <b/>
            <sz val="9"/>
            <color indexed="81"/>
            <rFont val="Tahoma"/>
            <family val="2"/>
          </rPr>
          <t>How many resource days do you have in that calendar period?</t>
        </r>
        <r>
          <rPr>
            <sz val="9"/>
            <color indexed="81"/>
            <rFont val="Tahoma"/>
            <family val="2"/>
          </rPr>
          <t xml:space="preserve">
Will automatically calculate how many working resource days you have available in the calendar period for the task.
If the value is less than the number in the </t>
        </r>
        <r>
          <rPr>
            <i/>
            <sz val="9"/>
            <color indexed="81"/>
            <rFont val="Tahoma"/>
            <family val="2"/>
          </rPr>
          <t>resource days required</t>
        </r>
        <r>
          <rPr>
            <sz val="9"/>
            <color indexed="81"/>
            <rFont val="Tahoma"/>
            <family val="2"/>
          </rPr>
          <t xml:space="preserve"> box, this box will turn RED, indicating you may not have enough resources available in the available timeperiod to deliver the task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C5" authorId="0" shapeId="0" xr:uid="{00000000-0006-0000-0200-000001000000}">
      <text>
        <r>
          <rPr>
            <sz val="8"/>
            <color indexed="81"/>
            <rFont val="Tahoma"/>
            <family val="2"/>
          </rPr>
          <t>This is an example comment.</t>
        </r>
      </text>
    </comment>
  </commentList>
</comments>
</file>

<file path=xl/sharedStrings.xml><?xml version="1.0" encoding="utf-8"?>
<sst xmlns="http://schemas.openxmlformats.org/spreadsheetml/2006/main" count="119" uniqueCount="85">
  <si>
    <t>Project Manager</t>
  </si>
  <si>
    <t>Total Available Calendar days:</t>
  </si>
  <si>
    <t xml:space="preserve">Project Start Date </t>
  </si>
  <si>
    <t>Required Resource days:</t>
  </si>
  <si>
    <t xml:space="preserve">Display Week </t>
  </si>
  <si>
    <t>Project End Date</t>
  </si>
  <si>
    <t>Available Resource days:</t>
  </si>
  <si>
    <t>WBS</t>
  </si>
  <si>
    <t>LEAD</t>
  </si>
  <si>
    <t>DEPENDANCY</t>
  </si>
  <si>
    <t>RESOURCE DAYS REQUIRED</t>
  </si>
  <si>
    <t>TEMPLATE ROWS</t>
  </si>
  <si>
    <t>See the Help worksheet to learn how to use these rows. You can hide these rows before printing.</t>
  </si>
  <si>
    <t>Find a row that works, then copy the cells that make up the gantt chart area from that row into the row that is messed up.</t>
  </si>
  <si>
    <r>
      <t xml:space="preserve">I've </t>
    </r>
    <r>
      <rPr>
        <b/>
        <sz val="11"/>
        <color theme="4" tint="-0.249977111117893"/>
        <rFont val="Arial"/>
        <family val="2"/>
      </rPr>
      <t>messed up</t>
    </r>
    <r>
      <rPr>
        <sz val="11"/>
        <color theme="4" tint="-0.249977111117893"/>
        <rFont val="Arial"/>
        <family val="2"/>
      </rPr>
      <t xml:space="preserve"> the chart area somehow. How do I fix it?</t>
    </r>
  </si>
  <si>
    <t>Q:</t>
  </si>
  <si>
    <t>You will need to add columns to the right of the Gantt Chart via copy/paste. Copy and paste the columns in groups of 7. Afterwards, you will also probably need to update the print area.</t>
  </si>
  <si>
    <r>
      <t xml:space="preserve">How do I increase the </t>
    </r>
    <r>
      <rPr>
        <b/>
        <sz val="11"/>
        <color theme="4" tint="-0.249977111117893"/>
        <rFont val="Arial"/>
        <family val="2"/>
      </rPr>
      <t>range of dates</t>
    </r>
    <r>
      <rPr>
        <sz val="11"/>
        <color theme="4" tint="-0.249977111117893"/>
        <rFont val="Arial"/>
        <family val="2"/>
      </rPr>
      <t xml:space="preserve"> displayed in the Gantt chart?</t>
    </r>
  </si>
  <si>
    <t>Select the entire range of cells you want to print and go to File &gt; Print Area &gt; Set Print Area. Then go to File &gt; Page Setup or File &gt; Print Preview and adjust the Scaling, Margins, and Page Orientation as desired.</t>
  </si>
  <si>
    <r>
      <t xml:space="preserve">How do I change the </t>
    </r>
    <r>
      <rPr>
        <b/>
        <sz val="11"/>
        <color theme="4" tint="-0.249977111117893"/>
        <rFont val="Arial"/>
        <family val="2"/>
      </rPr>
      <t>Print Settings</t>
    </r>
    <r>
      <rPr>
        <sz val="11"/>
        <color theme="4" tint="-0.249977111117893"/>
        <rFont val="Arial"/>
        <family val="2"/>
      </rPr>
      <t>? (Excel 2010, 2013)</t>
    </r>
  </si>
  <si>
    <t>FAQs</t>
  </si>
  <si>
    <t>Changing the Color of the Bars in the Gantt Chart</t>
  </si>
  <si>
    <t>[The formulas for using this method are built into Gantt Chart Template Pro]</t>
  </si>
  <si>
    <t>Use a lookup formula and the Predecessor column to define the start date.</t>
  </si>
  <si>
    <t>F.</t>
  </si>
  <si>
    <r>
      <t>• This formula is just like the one in C or D, except that in place of the "1" you enter the number of days, such as =WORKDAY(</t>
    </r>
    <r>
      <rPr>
        <i/>
        <sz val="11"/>
        <rFont val="Arial"/>
        <family val="2"/>
      </rPr>
      <t>enddate</t>
    </r>
    <r>
      <rPr>
        <sz val="11"/>
        <rFont val="Arial"/>
        <family val="2"/>
      </rPr>
      <t>,5) or =WORKDAY(</t>
    </r>
    <r>
      <rPr>
        <i/>
        <sz val="11"/>
        <rFont val="Arial"/>
        <family val="2"/>
      </rPr>
      <t>startdate</t>
    </r>
    <r>
      <rPr>
        <sz val="11"/>
        <rFont val="Arial"/>
        <family val="2"/>
      </rPr>
      <t>,-5)</t>
    </r>
  </si>
  <si>
    <t>Set the Start date to a number of days before or after another date.</t>
  </si>
  <si>
    <t>E.</t>
  </si>
  <si>
    <r>
      <t>• For multiple predecessors, the formula would be =MAX(</t>
    </r>
    <r>
      <rPr>
        <i/>
        <sz val="11"/>
        <rFont val="Arial"/>
        <family val="2"/>
      </rPr>
      <t>enddate1</t>
    </r>
    <r>
      <rPr>
        <sz val="11"/>
        <rFont val="Arial"/>
        <family val="2"/>
      </rPr>
      <t>,</t>
    </r>
    <r>
      <rPr>
        <i/>
        <sz val="11"/>
        <rFont val="Arial"/>
        <family val="2"/>
      </rPr>
      <t>enddate2</t>
    </r>
    <r>
      <rPr>
        <sz val="11"/>
        <rFont val="Arial"/>
        <family val="2"/>
      </rPr>
      <t>,</t>
    </r>
    <r>
      <rPr>
        <i/>
        <sz val="11"/>
        <rFont val="Arial"/>
        <family val="2"/>
      </rPr>
      <t>enddate3</t>
    </r>
    <r>
      <rPr>
        <sz val="11"/>
        <rFont val="Arial"/>
        <family val="2"/>
      </rPr>
      <t>)+1</t>
    </r>
  </si>
  <si>
    <r>
      <t>• This formula is very simple: =</t>
    </r>
    <r>
      <rPr>
        <i/>
        <sz val="11"/>
        <rFont val="Arial"/>
        <family val="2"/>
      </rPr>
      <t>enddate</t>
    </r>
    <r>
      <rPr>
        <sz val="11"/>
        <rFont val="Arial"/>
        <family val="2"/>
      </rPr>
      <t>+1</t>
    </r>
  </si>
  <si>
    <t>Set the Start date to the next Calendar Day after another task's End date.</t>
  </si>
  <si>
    <t>D.</t>
  </si>
  <si>
    <r>
      <t>• For multiple predecessors, the formula would be =MAX(WORKDAY(</t>
    </r>
    <r>
      <rPr>
        <i/>
        <sz val="11"/>
        <rFont val="Arial"/>
        <family val="2"/>
      </rPr>
      <t>enddate1</t>
    </r>
    <r>
      <rPr>
        <sz val="11"/>
        <rFont val="Arial"/>
        <family val="2"/>
      </rPr>
      <t>,1),WORKDAY(</t>
    </r>
    <r>
      <rPr>
        <i/>
        <sz val="11"/>
        <rFont val="Arial"/>
        <family val="2"/>
      </rPr>
      <t>enddate2</t>
    </r>
    <r>
      <rPr>
        <sz val="11"/>
        <rFont val="Arial"/>
        <family val="2"/>
      </rPr>
      <t>,1))</t>
    </r>
  </si>
  <si>
    <r>
      <t>• Use the formula =WORKDAY(</t>
    </r>
    <r>
      <rPr>
        <i/>
        <sz val="11"/>
        <rFont val="Arial"/>
        <family val="2"/>
      </rPr>
      <t>enddate</t>
    </r>
    <r>
      <rPr>
        <sz val="11"/>
        <rFont val="Arial"/>
        <family val="2"/>
      </rPr>
      <t xml:space="preserve">,1) where </t>
    </r>
    <r>
      <rPr>
        <i/>
        <sz val="11"/>
        <rFont val="Arial"/>
        <family val="2"/>
      </rPr>
      <t>enddate</t>
    </r>
    <r>
      <rPr>
        <sz val="11"/>
        <rFont val="Arial"/>
        <family val="2"/>
      </rPr>
      <t xml:space="preserve"> is the reference to the End date of a predecessor task.</t>
    </r>
  </si>
  <si>
    <t>Set the Start date to the next Work Day after another task's End date.</t>
  </si>
  <si>
    <t>C.</t>
  </si>
  <si>
    <t>Reference the Project Start Date (e.g. =$E$4 )</t>
  </si>
  <si>
    <t>B.</t>
  </si>
  <si>
    <t>Enter the date manually (e.g. 1/3/2015)</t>
  </si>
  <si>
    <t>A.</t>
  </si>
  <si>
    <t>You can enter the Start date manually, or define task dependencies using a formula. Below are some common options for defining the Start date:</t>
  </si>
  <si>
    <t>Creating Task Dependencies</t>
  </si>
  <si>
    <t>Method 2 will work, but Excel will split/fracture/duplicate conditional formatting rules rather than merging the rules. This can cause inefficiencies in very large and heavily modified files.</t>
  </si>
  <si>
    <t>• Right-click on the row where you want to insert the new task and select Insert Copied Cells.</t>
  </si>
  <si>
    <t>• Copy a row from the set of template rows at the bottom of the worksheet.</t>
  </si>
  <si>
    <t>METHOD 2</t>
  </si>
  <si>
    <t>• With the new blank row selected, press Ctrl+d to copy the formulas and formatting down from the row above OR use the row drag handle to copy the formulas and formatting down.</t>
  </si>
  <si>
    <t>• Insert a new blank row by right-clicking on the row number and selecting Insert.</t>
  </si>
  <si>
    <t>Label</t>
  </si>
  <si>
    <t>METHOD 1 (recommended)</t>
  </si>
  <si>
    <r>
      <t xml:space="preserve">When inserting and deleting tasks, you need to insert and delete </t>
    </r>
    <r>
      <rPr>
        <b/>
        <sz val="11"/>
        <rFont val="Arial"/>
        <family val="2"/>
      </rPr>
      <t>entire rows</t>
    </r>
    <r>
      <rPr>
        <sz val="11"/>
        <rFont val="Arial"/>
        <family val="2"/>
      </rPr>
      <t>. Some columns contain formulas (such as the End Date and the Work Days columns), so these formulas need to copied to the newly inserted rows.</t>
    </r>
  </si>
  <si>
    <t>Inserting New Tasks (Rows)</t>
  </si>
  <si>
    <r>
      <t xml:space="preserve">• </t>
    </r>
    <r>
      <rPr>
        <b/>
        <sz val="11"/>
        <color rgb="FFFF0000"/>
        <rFont val="Arial"/>
        <family val="2"/>
      </rPr>
      <t>Backup</t>
    </r>
    <r>
      <rPr>
        <sz val="11"/>
        <color rgb="FFFF0000"/>
        <rFont val="Arial"/>
        <family val="2"/>
      </rPr>
      <t xml:space="preserve"> your file regularly to avoid losing data! Excel files get corrupted occasionally.</t>
    </r>
  </si>
  <si>
    <t>• If you see "#####" in a cell, widen the column to display the cell contents.</t>
  </si>
  <si>
    <t>• Define the task start date and duration (days) by editing the light green cells.</t>
  </si>
  <si>
    <t>• Insert new tasks using one of the methods listed below.</t>
  </si>
  <si>
    <t>• The Project Start Date is used to define the first week shown in the gantt chart.</t>
  </si>
  <si>
    <t>• To adjust the range of dates shown in the Gantt chart, change the Display Week number.</t>
  </si>
  <si>
    <t>• Some of the labels include cell comments to provide extra information.</t>
  </si>
  <si>
    <t>• [Bracketed Text] is meant to be edited, like the project title and task descriptions.</t>
  </si>
  <si>
    <t>Getting Started Tips</t>
  </si>
  <si>
    <t>AA</t>
  </si>
  <si>
    <t>CALENDAR DAYS REQUIRED</t>
  </si>
  <si>
    <t>Resource days per work week available:</t>
  </si>
  <si>
    <t>WORKSTREAM / TASK</t>
  </si>
  <si>
    <t>RESOURCE DAYS AVAILABLE</t>
  </si>
  <si>
    <t>[Example workstream 1]</t>
  </si>
  <si>
    <t>[Example workstream 2]</t>
  </si>
  <si>
    <t>[Example workstream 3]</t>
  </si>
  <si>
    <t>[Workstream title template]</t>
  </si>
  <si>
    <t>[Activity 1]</t>
  </si>
  <si>
    <t>[Activity 2]</t>
  </si>
  <si>
    <t>[Activity 3]</t>
  </si>
  <si>
    <t>[Activity 4]</t>
  </si>
  <si>
    <t>[Activity 5]</t>
  </si>
  <si>
    <t>[Activity template]</t>
  </si>
  <si>
    <t xml:space="preserve">[Advanced] The Gantt Chart is created using conditional formatting, so you can modify the conditional formatting rules to change the format to a different color. </t>
  </si>
  <si>
    <t>START 
DATE</t>
  </si>
  <si>
    <t>END 
DATE</t>
  </si>
  <si>
    <t>CALENDAR DAYS
AVAILABLE</t>
  </si>
  <si>
    <t>% COMPLETE</t>
  </si>
  <si>
    <t>[Project name here]</t>
  </si>
  <si>
    <t>[Organisation name]</t>
  </si>
  <si>
    <t>[Name]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</si>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</sst>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 mmm\ yyyy"/>
    <numFmt numFmtId="166" formatCode="d"/>
  </numFmts>
  <fonts count="45" x14ac:knownFonts="1">
    <font>
      <sz val="10"/>
      <name val="Arial"/>
    </font>
    <font>
      <sz val="16"/>
      <color theme="4" tint="-0.249977111117893"/>
      <name val="Calibri Light"/>
      <family val="1"/>
      <scheme val="major"/>
    </font>
    <font>
      <sz val="14"/>
      <color indexed="56"/>
      <name val="Arial"/>
      <family val="2"/>
    </font>
    <font>
      <sz val="10"/>
      <name val="Arial"/>
      <family val="2"/>
    </font>
    <font>
      <u/>
      <sz val="10"/>
      <color indexed="12"/>
      <name val="Arial"/>
      <family val="2"/>
    </font>
    <font>
      <i/>
      <sz val="8"/>
      <color theme="1" tint="0.34998626667073579"/>
      <name val="Arial"/>
      <family val="2"/>
    </font>
    <font>
      <sz val="11"/>
      <name val="Calibri Light"/>
      <family val="1"/>
      <scheme val="major"/>
    </font>
    <font>
      <sz val="10"/>
      <name val="Calibri"/>
      <family val="2"/>
      <scheme val="minor"/>
    </font>
    <font>
      <sz val="10"/>
      <name val="Calibri Light"/>
      <family val="2"/>
      <scheme val="major"/>
    </font>
    <font>
      <sz val="10"/>
      <name val="Calibri Light"/>
      <family val="1"/>
      <scheme val="major"/>
    </font>
    <font>
      <sz val="11"/>
      <name val="Calibri"/>
      <family val="2"/>
      <scheme val="minor"/>
    </font>
    <font>
      <sz val="8"/>
      <name val="Arial"/>
      <family val="2"/>
    </font>
    <font>
      <b/>
      <sz val="8"/>
      <name val="Calibri Light"/>
      <family val="2"/>
      <scheme val="major"/>
    </font>
    <font>
      <b/>
      <sz val="9"/>
      <name val="Calibri Light"/>
      <family val="2"/>
      <scheme val="major"/>
    </font>
    <font>
      <sz val="9"/>
      <name val="Calibri"/>
      <family val="2"/>
      <scheme val="minor"/>
    </font>
    <font>
      <b/>
      <sz val="9"/>
      <name val="Calibri"/>
      <family val="2"/>
      <scheme val="minor"/>
    </font>
    <font>
      <sz val="14"/>
      <name val="Calibri"/>
      <family val="2"/>
      <scheme val="minor"/>
    </font>
    <font>
      <sz val="9"/>
      <color rgb="FF000000"/>
      <name val="Calibri"/>
      <family val="2"/>
      <scheme val="minor"/>
    </font>
    <font>
      <sz val="14"/>
      <color rgb="FF000000"/>
      <name val="Calibri"/>
      <family val="2"/>
      <scheme val="minor"/>
    </font>
    <font>
      <i/>
      <sz val="9"/>
      <name val="Calibri"/>
      <family val="2"/>
      <scheme val="minor"/>
    </font>
    <font>
      <b/>
      <sz val="10"/>
      <color rgb="FF000000"/>
      <name val="Calibri"/>
      <family val="2"/>
      <scheme val="minor"/>
    </font>
    <font>
      <sz val="10"/>
      <color rgb="FF000000"/>
      <name val="Calibri"/>
      <family val="2"/>
      <scheme val="minor"/>
    </font>
    <font>
      <sz val="8"/>
      <name val="Calibri"/>
      <family val="2"/>
      <scheme val="minor"/>
    </font>
    <font>
      <b/>
      <sz val="9"/>
      <color indexed="81"/>
      <name val="Tahoma"/>
      <family val="2"/>
    </font>
    <font>
      <sz val="9"/>
      <color indexed="81"/>
      <name val="Tahoma"/>
      <family val="2"/>
    </font>
    <font>
      <b/>
      <i/>
      <sz val="9"/>
      <color indexed="81"/>
      <name val="Tahoma"/>
      <family val="2"/>
    </font>
    <font>
      <i/>
      <sz val="9"/>
      <color indexed="81"/>
      <name val="Tahoma"/>
      <family val="2"/>
    </font>
    <font>
      <sz val="11"/>
      <color rgb="FF000000"/>
      <name val="Arial"/>
      <family val="2"/>
    </font>
    <font>
      <sz val="11"/>
      <name val="Arial"/>
      <family val="2"/>
    </font>
    <font>
      <sz val="11"/>
      <color theme="4" tint="-0.249977111117893"/>
      <name val="Arial"/>
      <family val="2"/>
    </font>
    <font>
      <b/>
      <sz val="11"/>
      <color theme="4" tint="-0.249977111117893"/>
      <name val="Arial"/>
      <family val="2"/>
    </font>
    <font>
      <i/>
      <sz val="11"/>
      <name val="Arial"/>
      <family val="2"/>
    </font>
    <font>
      <b/>
      <sz val="11"/>
      <name val="Arial"/>
      <family val="2"/>
    </font>
    <font>
      <sz val="14"/>
      <color theme="4" tint="-0.249977111117893"/>
      <name val="Arial"/>
      <family val="2"/>
    </font>
    <font>
      <b/>
      <sz val="10"/>
      <name val="Arial"/>
      <family val="2"/>
    </font>
    <font>
      <sz val="14"/>
      <name val="Arial"/>
      <family val="2"/>
    </font>
    <font>
      <u/>
      <sz val="11"/>
      <color indexed="12"/>
      <name val="Arial"/>
      <family val="2"/>
    </font>
    <font>
      <sz val="11"/>
      <color rgb="FFFF0000"/>
      <name val="Arial"/>
      <family val="2"/>
    </font>
    <font>
      <b/>
      <sz val="11"/>
      <color rgb="FFFF0000"/>
      <name val="Arial"/>
      <family val="2"/>
    </font>
    <font>
      <sz val="8"/>
      <color indexed="81"/>
      <name val="Tahoma"/>
      <family val="2"/>
    </font>
    <font>
      <sz val="9"/>
      <color indexed="81"/>
      <name val="Tahoma"/>
      <charset val="1"/>
    </font>
    <font>
      <b/>
      <sz val="9"/>
      <color indexed="81"/>
      <name val="Tahoma"/>
      <charset val="1"/>
    </font>
    <font>
      <u/>
      <sz val="8"/>
      <color indexed="12"/>
      <name val="Calibri"/>
      <family val="2"/>
      <scheme val="minor"/>
    </font>
    <font>
      <sz val="7"/>
      <color indexed="55"/>
      <name val="Calibri"/>
      <family val="2"/>
      <scheme val="minor"/>
    </font>
    <font>
      <sz val="10"/>
      <color theme="0"/>
      <name val="Calibri"/>
      <family val="2"/>
      <scheme val="minor"/>
    </font>
  </fonts>
  <fills count="1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3" tint="0.79998168889431442"/>
        <bgColor rgb="FFD6F4D9"/>
      </patternFill>
    </fill>
    <fill>
      <patternFill patternType="solid">
        <fgColor theme="0"/>
        <bgColor rgb="FFD6F4D9"/>
      </patternFill>
    </fill>
    <fill>
      <patternFill patternType="solid">
        <fgColor theme="3" tint="0.79998168889431442"/>
        <bgColor indexed="64"/>
      </patternFill>
    </fill>
    <fill>
      <patternFill patternType="solid">
        <fgColor theme="0" tint="-0.14999847407452621"/>
        <bgColor rgb="FFD9D9D9"/>
      </patternFill>
    </fill>
    <fill>
      <patternFill patternType="solid">
        <fgColor indexed="22"/>
        <bgColor indexed="64"/>
      </patternFill>
    </fill>
  </fills>
  <borders count="14">
    <border>
      <left/>
      <right/>
      <top/>
      <bottom/>
      <diagonal/>
    </border>
    <border>
      <left/>
      <right/>
      <top/>
      <bottom style="thin">
        <color indexed="64"/>
      </bottom>
      <diagonal/>
    </border>
    <border>
      <left/>
      <right/>
      <top style="thin">
        <color indexed="64"/>
      </top>
      <bottom style="thin">
        <color indexed="64"/>
      </bottom>
      <diagonal/>
    </border>
    <border>
      <left/>
      <right/>
      <top/>
      <bottom style="thin">
        <color theme="0" tint="-0.24994659260841701"/>
      </bottom>
      <diagonal/>
    </border>
    <border>
      <left style="medium">
        <color theme="0" tint="-0.24994659260841701"/>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style="medium">
        <color theme="0" tint="-0.24994659260841701"/>
      </right>
      <top/>
      <bottom/>
      <diagonal/>
    </border>
    <border>
      <left/>
      <right/>
      <top/>
      <bottom style="medium">
        <color theme="0" tint="-0.34998626667073579"/>
      </bottom>
      <diagonal/>
    </border>
    <border>
      <left style="medium">
        <color theme="0" tint="-0.24994659260841701"/>
      </left>
      <right style="thin">
        <color theme="0" tint="-0.24994659260841701"/>
      </right>
      <top/>
      <bottom style="medium">
        <color theme="0" tint="-0.34998626667073579"/>
      </bottom>
      <diagonal/>
    </border>
    <border>
      <left style="thin">
        <color theme="0" tint="-0.24994659260841701"/>
      </left>
      <right style="thin">
        <color theme="0" tint="-0.24994659260841701"/>
      </right>
      <top/>
      <bottom style="medium">
        <color theme="0" tint="-0.34998626667073579"/>
      </bottom>
      <diagonal/>
    </border>
    <border>
      <left style="thin">
        <color theme="0" tint="-0.24994659260841701"/>
      </left>
      <right style="medium">
        <color theme="0" tint="-0.24994659260841701"/>
      </right>
      <top/>
      <bottom style="medium">
        <color theme="0" tint="-0.34998626667073579"/>
      </bottom>
      <diagonal/>
    </border>
    <border>
      <left/>
      <right/>
      <top style="thin">
        <color indexed="22"/>
      </top>
      <bottom style="thin">
        <color indexed="22"/>
      </bottom>
      <diagonal/>
    </border>
    <border>
      <left/>
      <right/>
      <top style="thin">
        <color rgb="FFEFEFEF"/>
      </top>
      <bottom style="thin">
        <color rgb="FFEFEFEF"/>
      </bottom>
      <diagonal/>
    </border>
    <border>
      <left/>
      <right/>
      <top/>
      <bottom style="thin">
        <color indexed="22"/>
      </bottom>
      <diagonal/>
    </border>
  </borders>
  <cellStyleXfs count="4">
    <xf numFmtId="0" fontId="0" fillId="0" borderId="0"/>
    <xf numFmtId="9" fontId="3" fillId="0" borderId="0" applyFont="0" applyFill="0" applyBorder="0" applyAlignment="0" applyProtection="0"/>
    <xf numFmtId="0" fontId="4" fillId="0" borderId="0" applyNumberFormat="0" applyFill="0" applyBorder="0" applyAlignment="0" applyProtection="0">
      <alignment vertical="top"/>
      <protection locked="0"/>
    </xf>
    <xf numFmtId="0" fontId="3" fillId="0" borderId="0"/>
  </cellStyleXfs>
  <cellXfs count="126">
    <xf numFmtId="0" fontId="0" fillId="0" borderId="0" xfId="0"/>
    <xf numFmtId="0" fontId="1" fillId="0" borderId="0" xfId="0" applyFont="1" applyAlignment="1" applyProtection="1">
      <alignment vertical="center"/>
      <protection locked="0"/>
    </xf>
    <xf numFmtId="0" fontId="2" fillId="0" borderId="0" xfId="0" applyFont="1" applyAlignment="1" applyProtection="1">
      <alignment vertical="center"/>
      <protection locked="0"/>
    </xf>
    <xf numFmtId="2" fontId="2" fillId="0" borderId="0" xfId="0" applyNumberFormat="1" applyFont="1" applyAlignment="1" applyProtection="1">
      <alignment vertical="center"/>
      <protection locked="0"/>
    </xf>
    <xf numFmtId="0" fontId="3" fillId="0" borderId="0" xfId="0" applyFont="1" applyAlignment="1">
      <alignment horizontal="right" vertical="center"/>
    </xf>
    <xf numFmtId="0" fontId="6" fillId="0" borderId="0" xfId="0" applyFont="1" applyAlignment="1" applyProtection="1">
      <alignment vertical="center"/>
      <protection locked="0"/>
    </xf>
    <xf numFmtId="0" fontId="0" fillId="3" borderId="0" xfId="0" applyFill="1"/>
    <xf numFmtId="0" fontId="4" fillId="0" borderId="0" xfId="2" applyAlignment="1" applyProtection="1">
      <alignment horizontal="left"/>
    </xf>
    <xf numFmtId="0" fontId="8" fillId="0" borderId="0" xfId="0" applyFont="1"/>
    <xf numFmtId="0" fontId="7" fillId="0" borderId="3" xfId="0" applyFont="1" applyBorder="1" applyAlignment="1" applyProtection="1">
      <alignment horizontal="center" vertical="center"/>
      <protection locked="0"/>
    </xf>
    <xf numFmtId="0" fontId="3" fillId="0" borderId="0" xfId="0" applyFont="1"/>
    <xf numFmtId="0" fontId="9" fillId="0" borderId="0" xfId="0" applyFont="1"/>
    <xf numFmtId="2" fontId="9" fillId="0" borderId="0" xfId="0" applyNumberFormat="1" applyFont="1"/>
    <xf numFmtId="166" fontId="11" fillId="0" borderId="4" xfId="0" applyNumberFormat="1" applyFont="1" applyBorder="1" applyAlignment="1">
      <alignment horizontal="center" vertical="center" shrinkToFit="1"/>
    </xf>
    <xf numFmtId="166" fontId="11" fillId="0" borderId="5" xfId="0" applyNumberFormat="1" applyFont="1" applyBorder="1" applyAlignment="1">
      <alignment horizontal="center" vertical="center" shrinkToFit="1"/>
    </xf>
    <xf numFmtId="166" fontId="11" fillId="0" borderId="6" xfId="0" applyNumberFormat="1" applyFont="1" applyBorder="1" applyAlignment="1">
      <alignment horizontal="center" vertical="center" shrinkToFit="1"/>
    </xf>
    <xf numFmtId="0" fontId="12" fillId="0" borderId="7" xfId="0" applyFont="1" applyBorder="1" applyAlignment="1">
      <alignment horizontal="left" vertical="center"/>
    </xf>
    <xf numFmtId="0" fontId="12" fillId="0" borderId="7" xfId="0" applyFont="1" applyBorder="1" applyAlignment="1">
      <alignment horizontal="center" vertical="center" wrapText="1"/>
    </xf>
    <xf numFmtId="2" fontId="12" fillId="0" borderId="7" xfId="0" applyNumberFormat="1" applyFont="1" applyBorder="1" applyAlignment="1">
      <alignment horizontal="center" vertical="center" wrapText="1"/>
    </xf>
    <xf numFmtId="0" fontId="13" fillId="0" borderId="7" xfId="0" applyFont="1" applyBorder="1" applyAlignment="1">
      <alignment horizontal="center" vertical="center" wrapText="1"/>
    </xf>
    <xf numFmtId="0" fontId="14" fillId="0" borderId="8" xfId="0" applyFont="1" applyBorder="1" applyAlignment="1">
      <alignment horizontal="center" vertical="center" shrinkToFit="1"/>
    </xf>
    <xf numFmtId="0" fontId="14" fillId="0" borderId="9" xfId="0" applyFont="1" applyBorder="1" applyAlignment="1">
      <alignment horizontal="center" vertical="center" shrinkToFit="1"/>
    </xf>
    <xf numFmtId="0" fontId="14" fillId="0" borderId="10" xfId="0" applyFont="1" applyBorder="1" applyAlignment="1">
      <alignment horizontal="center" vertical="center" shrinkToFit="1"/>
    </xf>
    <xf numFmtId="0" fontId="15" fillId="4" borderId="11" xfId="0" applyFont="1" applyFill="1" applyBorder="1" applyAlignment="1">
      <alignment horizontal="left" vertical="center"/>
    </xf>
    <xf numFmtId="0" fontId="15" fillId="4" borderId="11" xfId="0" applyFont="1" applyFill="1" applyBorder="1" applyAlignment="1">
      <alignment vertical="center"/>
    </xf>
    <xf numFmtId="0" fontId="14" fillId="4" borderId="11" xfId="0" applyFont="1" applyFill="1" applyBorder="1" applyAlignment="1">
      <alignment horizontal="center" vertical="center"/>
    </xf>
    <xf numFmtId="14" fontId="14" fillId="4" borderId="11" xfId="0" applyNumberFormat="1" applyFont="1" applyFill="1" applyBorder="1" applyAlignment="1">
      <alignment horizontal="center" vertical="center"/>
    </xf>
    <xf numFmtId="2" fontId="14" fillId="4" borderId="11" xfId="0" applyNumberFormat="1" applyFont="1" applyFill="1" applyBorder="1" applyAlignment="1">
      <alignment horizontal="center" vertical="center"/>
    </xf>
    <xf numFmtId="164" fontId="14" fillId="4" borderId="11" xfId="0" applyNumberFormat="1" applyFont="1" applyFill="1" applyBorder="1" applyAlignment="1">
      <alignment horizontal="center" vertical="center"/>
    </xf>
    <xf numFmtId="1" fontId="14" fillId="4" borderId="11" xfId="1" applyNumberFormat="1" applyFont="1" applyFill="1" applyBorder="1" applyAlignment="1" applyProtection="1">
      <alignment horizontal="center" vertical="center"/>
    </xf>
    <xf numFmtId="9" fontId="14" fillId="4" borderId="11" xfId="1" applyFont="1" applyFill="1" applyBorder="1" applyAlignment="1" applyProtection="1">
      <alignment horizontal="center" vertical="center"/>
    </xf>
    <xf numFmtId="1" fontId="14" fillId="4" borderId="11" xfId="0" applyNumberFormat="1" applyFont="1" applyFill="1" applyBorder="1" applyAlignment="1">
      <alignment horizontal="center" vertical="center"/>
    </xf>
    <xf numFmtId="1" fontId="16" fillId="4" borderId="11" xfId="0" applyNumberFormat="1" applyFont="1" applyFill="1" applyBorder="1" applyAlignment="1">
      <alignment horizontal="center" vertical="center"/>
    </xf>
    <xf numFmtId="0" fontId="14" fillId="4" borderId="11" xfId="0" applyFont="1" applyFill="1" applyBorder="1" applyAlignment="1">
      <alignment horizontal="left" vertical="center"/>
    </xf>
    <xf numFmtId="0" fontId="14" fillId="4" borderId="11" xfId="0" applyFont="1" applyFill="1" applyBorder="1" applyAlignment="1">
      <alignment vertical="center"/>
    </xf>
    <xf numFmtId="0" fontId="14" fillId="0" borderId="11" xfId="0" applyFont="1" applyBorder="1" applyAlignment="1">
      <alignment horizontal="left" vertical="center"/>
    </xf>
    <xf numFmtId="0" fontId="14" fillId="0" borderId="11" xfId="0" applyFont="1" applyBorder="1" applyAlignment="1">
      <alignment vertical="center" wrapText="1"/>
    </xf>
    <xf numFmtId="0" fontId="14" fillId="0" borderId="11" xfId="0" applyFont="1" applyBorder="1" applyAlignment="1">
      <alignment horizontal="center" vertical="center"/>
    </xf>
    <xf numFmtId="0" fontId="17" fillId="0" borderId="12" xfId="0" applyFont="1" applyBorder="1" applyAlignment="1">
      <alignment horizontal="center" vertical="center"/>
    </xf>
    <xf numFmtId="14" fontId="17" fillId="5" borderId="12" xfId="0" applyNumberFormat="1" applyFont="1" applyFill="1" applyBorder="1" applyAlignment="1">
      <alignment horizontal="center" vertical="center"/>
    </xf>
    <xf numFmtId="2" fontId="17" fillId="0" borderId="12" xfId="0" applyNumberFormat="1" applyFont="1" applyBorder="1" applyAlignment="1">
      <alignment horizontal="center" vertical="center"/>
    </xf>
    <xf numFmtId="164" fontId="17" fillId="6" borderId="12" xfId="0" applyNumberFormat="1" applyFont="1" applyFill="1" applyBorder="1" applyAlignment="1">
      <alignment horizontal="center" vertical="center"/>
    </xf>
    <xf numFmtId="14" fontId="17" fillId="7" borderId="12" xfId="0" applyNumberFormat="1" applyFont="1" applyFill="1" applyBorder="1" applyAlignment="1">
      <alignment horizontal="center" vertical="center"/>
    </xf>
    <xf numFmtId="1" fontId="17" fillId="3" borderId="12" xfId="0" applyNumberFormat="1" applyFont="1" applyFill="1" applyBorder="1" applyAlignment="1">
      <alignment horizontal="center" vertical="center"/>
    </xf>
    <xf numFmtId="9" fontId="17" fillId="7" borderId="12" xfId="1" applyFont="1" applyFill="1" applyBorder="1" applyAlignment="1" applyProtection="1">
      <alignment horizontal="center" vertical="center"/>
    </xf>
    <xf numFmtId="1" fontId="17" fillId="0" borderId="12" xfId="0" applyNumberFormat="1" applyFont="1" applyBorder="1" applyAlignment="1">
      <alignment horizontal="center" vertical="center"/>
    </xf>
    <xf numFmtId="1" fontId="18" fillId="0" borderId="12" xfId="0" applyNumberFormat="1" applyFont="1" applyBorder="1" applyAlignment="1">
      <alignment horizontal="center" vertical="center"/>
    </xf>
    <xf numFmtId="0" fontId="14" fillId="0" borderId="11" xfId="0" applyFont="1" applyBorder="1" applyAlignment="1">
      <alignment vertical="center"/>
    </xf>
    <xf numFmtId="0" fontId="15" fillId="4" borderId="13" xfId="0" applyFont="1" applyFill="1" applyBorder="1" applyAlignment="1">
      <alignment horizontal="left" vertical="center"/>
    </xf>
    <xf numFmtId="0" fontId="15" fillId="4" borderId="13" xfId="0" applyFont="1" applyFill="1" applyBorder="1" applyAlignment="1">
      <alignment vertical="center"/>
    </xf>
    <xf numFmtId="0" fontId="14" fillId="4" borderId="13" xfId="0" applyFont="1" applyFill="1" applyBorder="1" applyAlignment="1">
      <alignment vertical="center"/>
    </xf>
    <xf numFmtId="0" fontId="14" fillId="4" borderId="13" xfId="0" applyFont="1" applyFill="1" applyBorder="1" applyAlignment="1">
      <alignment horizontal="center" vertical="center"/>
    </xf>
    <xf numFmtId="14" fontId="14" fillId="4" borderId="13" xfId="0" applyNumberFormat="1" applyFont="1" applyFill="1" applyBorder="1" applyAlignment="1">
      <alignment horizontal="center" vertical="center"/>
    </xf>
    <xf numFmtId="164" fontId="14" fillId="4" borderId="13" xfId="0" applyNumberFormat="1" applyFont="1" applyFill="1" applyBorder="1" applyAlignment="1">
      <alignment horizontal="center" vertical="center"/>
    </xf>
    <xf numFmtId="1" fontId="14" fillId="4" borderId="13" xfId="1" applyNumberFormat="1" applyFont="1" applyFill="1" applyBorder="1" applyAlignment="1" applyProtection="1">
      <alignment horizontal="center" vertical="center"/>
    </xf>
    <xf numFmtId="9" fontId="14" fillId="4" borderId="13" xfId="1" applyFont="1" applyFill="1" applyBorder="1" applyAlignment="1" applyProtection="1">
      <alignment horizontal="center" vertical="center"/>
    </xf>
    <xf numFmtId="1" fontId="14" fillId="4" borderId="13" xfId="0" applyNumberFormat="1" applyFont="1" applyFill="1" applyBorder="1" applyAlignment="1">
      <alignment horizontal="center" vertical="center"/>
    </xf>
    <xf numFmtId="1" fontId="16" fillId="4" borderId="13" xfId="0" applyNumberFormat="1" applyFont="1" applyFill="1" applyBorder="1" applyAlignment="1">
      <alignment horizontal="center" vertical="center"/>
    </xf>
    <xf numFmtId="0" fontId="14" fillId="4" borderId="13" xfId="0" applyFont="1" applyFill="1" applyBorder="1" applyAlignment="1">
      <alignment horizontal="left" vertical="center"/>
    </xf>
    <xf numFmtId="0" fontId="14" fillId="0" borderId="0" xfId="0" applyFont="1" applyAlignment="1">
      <alignment vertical="center"/>
    </xf>
    <xf numFmtId="0" fontId="19" fillId="0" borderId="11" xfId="0" applyFont="1" applyBorder="1" applyAlignment="1">
      <alignment vertical="center"/>
    </xf>
    <xf numFmtId="0" fontId="19" fillId="0" borderId="11" xfId="0" applyFont="1" applyBorder="1" applyAlignment="1">
      <alignment horizontal="center" vertical="center"/>
    </xf>
    <xf numFmtId="2" fontId="19" fillId="0" borderId="11" xfId="0" applyNumberFormat="1" applyFont="1" applyBorder="1" applyAlignment="1">
      <alignment horizontal="center" vertical="center"/>
    </xf>
    <xf numFmtId="1" fontId="14" fillId="0" borderId="11" xfId="1" applyNumberFormat="1" applyFont="1" applyFill="1" applyBorder="1" applyAlignment="1" applyProtection="1">
      <alignment horizontal="center" vertical="center"/>
    </xf>
    <xf numFmtId="9" fontId="14" fillId="0" borderId="11" xfId="1" applyFont="1" applyFill="1" applyBorder="1" applyAlignment="1" applyProtection="1">
      <alignment horizontal="center" vertical="center"/>
    </xf>
    <xf numFmtId="1" fontId="14" fillId="0" borderId="11" xfId="0" applyNumberFormat="1" applyFont="1" applyBorder="1" applyAlignment="1">
      <alignment horizontal="center" vertical="center"/>
    </xf>
    <xf numFmtId="1" fontId="16" fillId="0" borderId="11" xfId="0" applyNumberFormat="1" applyFont="1" applyBorder="1" applyAlignment="1">
      <alignment horizontal="center" vertical="center"/>
    </xf>
    <xf numFmtId="0" fontId="20" fillId="8" borderId="0" xfId="0" applyFont="1" applyFill="1" applyAlignment="1">
      <alignment vertical="center"/>
    </xf>
    <xf numFmtId="0" fontId="7" fillId="4" borderId="0" xfId="0" applyFont="1" applyFill="1" applyAlignment="1">
      <alignment vertical="center"/>
    </xf>
    <xf numFmtId="0" fontId="21" fillId="8" borderId="0" xfId="0" applyFont="1" applyFill="1" applyAlignment="1">
      <alignment vertical="center"/>
    </xf>
    <xf numFmtId="0" fontId="21" fillId="8" borderId="0" xfId="0" applyFont="1" applyFill="1" applyAlignment="1">
      <alignment horizontal="center" vertical="center"/>
    </xf>
    <xf numFmtId="2" fontId="21" fillId="8" borderId="0" xfId="0" applyNumberFormat="1" applyFont="1" applyFill="1" applyAlignment="1">
      <alignment horizontal="center" vertical="center"/>
    </xf>
    <xf numFmtId="0" fontId="22" fillId="4" borderId="0" xfId="0" applyFont="1" applyFill="1" applyAlignment="1">
      <alignment vertical="center"/>
    </xf>
    <xf numFmtId="0" fontId="16" fillId="4" borderId="0" xfId="0" applyFont="1" applyFill="1" applyAlignment="1">
      <alignment vertical="center"/>
    </xf>
    <xf numFmtId="0" fontId="22" fillId="0" borderId="0" xfId="0" applyFont="1" applyAlignment="1">
      <alignment vertical="center"/>
    </xf>
    <xf numFmtId="0" fontId="17" fillId="8" borderId="0" xfId="0" applyFont="1" applyFill="1" applyAlignment="1">
      <alignment vertical="center"/>
    </xf>
    <xf numFmtId="0" fontId="14" fillId="4" borderId="0" xfId="0" applyFont="1" applyFill="1" applyAlignment="1">
      <alignment vertical="center"/>
    </xf>
    <xf numFmtId="0" fontId="14" fillId="4" borderId="0" xfId="0" applyFont="1" applyFill="1" applyAlignment="1">
      <alignment horizontal="center" vertical="center"/>
    </xf>
    <xf numFmtId="2" fontId="14" fillId="4" borderId="0" xfId="0" applyNumberFormat="1" applyFont="1" applyFill="1" applyAlignment="1">
      <alignment horizontal="center" vertical="center"/>
    </xf>
    <xf numFmtId="2" fontId="0" fillId="0" borderId="0" xfId="0" applyNumberFormat="1"/>
    <xf numFmtId="0" fontId="3" fillId="0" borderId="0" xfId="3"/>
    <xf numFmtId="0" fontId="11" fillId="0" borderId="0" xfId="3" applyFont="1" applyAlignment="1">
      <alignment horizontal="left" vertical="center"/>
    </xf>
    <xf numFmtId="0" fontId="27" fillId="0" borderId="0" xfId="3" applyFont="1" applyAlignment="1">
      <alignment horizontal="left" wrapText="1"/>
    </xf>
    <xf numFmtId="0" fontId="28" fillId="0" borderId="0" xfId="3" applyFont="1" applyAlignment="1">
      <alignment wrapText="1"/>
    </xf>
    <xf numFmtId="0" fontId="29" fillId="0" borderId="0" xfId="3" applyFont="1"/>
    <xf numFmtId="0" fontId="30" fillId="0" borderId="0" xfId="3" applyFont="1" applyAlignment="1">
      <alignment horizontal="right"/>
    </xf>
    <xf numFmtId="0" fontId="28" fillId="0" borderId="0" xfId="3" applyFont="1"/>
    <xf numFmtId="0" fontId="28" fillId="0" borderId="0" xfId="3" applyFont="1" applyAlignment="1">
      <alignment horizontal="left" wrapText="1"/>
    </xf>
    <xf numFmtId="0" fontId="32" fillId="0" borderId="0" xfId="3" quotePrefix="1" applyFont="1" applyAlignment="1">
      <alignment horizontal="left" indent="1"/>
    </xf>
    <xf numFmtId="0" fontId="28" fillId="0" borderId="0" xfId="3" applyFont="1" applyAlignment="1">
      <alignment vertical="center" wrapText="1"/>
    </xf>
    <xf numFmtId="0" fontId="3" fillId="0" borderId="0" xfId="3" applyAlignment="1">
      <alignment horizontal="left" wrapText="1" indent="1"/>
    </xf>
    <xf numFmtId="0" fontId="27" fillId="0" borderId="0" xfId="3" applyFont="1" applyAlignment="1">
      <alignment horizontal="right"/>
    </xf>
    <xf numFmtId="0" fontId="34" fillId="0" borderId="0" xfId="3" applyFont="1"/>
    <xf numFmtId="0" fontId="35" fillId="0" borderId="0" xfId="3" applyFont="1"/>
    <xf numFmtId="0" fontId="36" fillId="0" borderId="0" xfId="2" applyFont="1" applyFill="1" applyBorder="1" applyAlignment="1" applyProtection="1">
      <alignment vertical="center"/>
    </xf>
    <xf numFmtId="0" fontId="3" fillId="0" borderId="0" xfId="3" applyAlignment="1">
      <alignment vertical="center"/>
    </xf>
    <xf numFmtId="0" fontId="30" fillId="0" borderId="0" xfId="3" applyFont="1"/>
    <xf numFmtId="0" fontId="3" fillId="9" borderId="0" xfId="3" applyFill="1" applyAlignment="1">
      <alignment horizontal="center" vertical="center"/>
    </xf>
    <xf numFmtId="0" fontId="37" fillId="0" borderId="0" xfId="3" applyFont="1" applyAlignment="1">
      <alignment vertical="center" wrapText="1"/>
    </xf>
    <xf numFmtId="0" fontId="35" fillId="0" borderId="0" xfId="3" applyFont="1" applyAlignment="1">
      <alignment vertical="center"/>
    </xf>
    <xf numFmtId="0" fontId="7" fillId="0" borderId="0" xfId="0" applyFont="1" applyAlignment="1" applyProtection="1">
      <alignment horizontal="right"/>
      <protection locked="0"/>
    </xf>
    <xf numFmtId="0" fontId="7" fillId="0" borderId="1" xfId="0" applyFont="1" applyBorder="1" applyAlignment="1" applyProtection="1">
      <alignment horizontal="center"/>
      <protection locked="0"/>
    </xf>
    <xf numFmtId="0" fontId="14" fillId="0" borderId="0" xfId="0" applyFont="1" applyProtection="1">
      <protection locked="0"/>
    </xf>
    <xf numFmtId="0" fontId="42" fillId="2" borderId="0" xfId="2" applyNumberFormat="1" applyFont="1" applyFill="1" applyAlignment="1" applyProtection="1">
      <alignment horizontal="right"/>
      <protection locked="0"/>
    </xf>
    <xf numFmtId="0" fontId="43" fillId="0" borderId="0" xfId="0" applyFont="1" applyProtection="1">
      <protection locked="0"/>
    </xf>
    <xf numFmtId="2" fontId="43" fillId="0" borderId="0" xfId="0" applyNumberFormat="1" applyFont="1" applyProtection="1">
      <protection locked="0"/>
    </xf>
    <xf numFmtId="0" fontId="7" fillId="2" borderId="0" xfId="0" applyFont="1" applyFill="1"/>
    <xf numFmtId="0" fontId="7" fillId="0" borderId="0" xfId="0" applyFont="1" applyAlignment="1">
      <alignment horizontal="right"/>
    </xf>
    <xf numFmtId="0" fontId="7" fillId="0" borderId="1" xfId="0" applyFont="1" applyBorder="1" applyAlignment="1">
      <alignment horizontal="center"/>
    </xf>
    <xf numFmtId="0" fontId="7" fillId="0" borderId="0" xfId="0" applyFont="1"/>
    <xf numFmtId="0" fontId="7" fillId="0" borderId="0" xfId="0" applyFont="1" applyAlignment="1">
      <alignment horizontal="right" vertical="center"/>
    </xf>
    <xf numFmtId="164" fontId="7" fillId="0" borderId="1" xfId="0" applyNumberFormat="1" applyFont="1" applyBorder="1" applyAlignment="1">
      <alignment horizontal="center"/>
    </xf>
    <xf numFmtId="9" fontId="44" fillId="0" borderId="0" xfId="1" applyFont="1" applyProtection="1">
      <protection hidden="1"/>
    </xf>
    <xf numFmtId="0" fontId="3" fillId="0" borderId="0" xfId="3" applyFill="1" applyAlignment="1">
      <alignment horizontal="center" vertical="center"/>
    </xf>
    <xf numFmtId="165" fontId="7" fillId="0" borderId="4" xfId="0" applyNumberFormat="1" applyFont="1" applyBorder="1" applyAlignment="1">
      <alignment horizontal="center" vertical="center"/>
    </xf>
    <xf numFmtId="165" fontId="7" fillId="0" borderId="5" xfId="0" applyNumberFormat="1" applyFont="1" applyBorder="1" applyAlignment="1">
      <alignment horizontal="center" vertical="center"/>
    </xf>
    <xf numFmtId="165" fontId="7" fillId="0" borderId="6" xfId="0" applyNumberFormat="1"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14" fontId="7" fillId="0" borderId="2" xfId="0" applyNumberFormat="1" applyFont="1" applyBorder="1" applyAlignment="1" applyProtection="1">
      <alignment horizontal="center" vertical="center" shrinkToFit="1"/>
      <protection locked="0"/>
    </xf>
    <xf numFmtId="0" fontId="7" fillId="0" borderId="0" xfId="0" applyFont="1" applyAlignment="1">
      <alignment horizontal="right"/>
    </xf>
    <xf numFmtId="0" fontId="5" fillId="0" borderId="0" xfId="2" applyFont="1" applyBorder="1" applyAlignment="1" applyProtection="1">
      <alignment horizontal="left" vertical="center"/>
    </xf>
    <xf numFmtId="0" fontId="7" fillId="0" borderId="1" xfId="0" applyFont="1" applyBorder="1" applyAlignment="1">
      <alignment horizontal="center"/>
    </xf>
    <xf numFmtId="14" fontId="7" fillId="0" borderId="0" xfId="0" applyNumberFormat="1" applyFont="1" applyAlignment="1" applyProtection="1">
      <alignment horizontal="right" shrinkToFit="1"/>
      <protection locked="0"/>
    </xf>
    <xf numFmtId="0" fontId="33" fillId="0" borderId="0" xfId="3" applyFont="1" applyAlignment="1">
      <alignment horizontal="left"/>
    </xf>
  </cellXfs>
  <cellStyles count="4">
    <cellStyle name="Hyperlink" xfId="2" builtinId="8"/>
    <cellStyle name="Normal" xfId="0" builtinId="0"/>
    <cellStyle name="Normal 2" xfId="3" xr:uid="{2438C803-B819-46A9-AC51-9E34B3046706}"/>
    <cellStyle name="Percent" xfId="1" builtinId="5"/>
  </cellStyles>
  <dxfs count="551">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fill>
        <patternFill>
          <bgColor rgb="FFFF0000"/>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fill>
        <patternFill>
          <bgColor rgb="FFFF0000"/>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ill>
        <patternFill>
          <bgColor rgb="FFFF0000"/>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fill>
        <patternFill>
          <bgColor rgb="FFFF0000"/>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fill>
        <patternFill>
          <bgColor rgb="FFFF0000"/>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fill>
        <patternFill>
          <bgColor rgb="FF0070C0"/>
        </patternFill>
      </fill>
    </dxf>
    <dxf>
      <fill>
        <patternFill>
          <bgColor theme="0" tint="-0.499984740745262"/>
        </patternFill>
      </fill>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border>
        <left style="thin">
          <color rgb="FFC00000"/>
        </left>
        <right style="thin">
          <color rgb="FFC00000"/>
        </right>
        <vertical/>
        <horizontal/>
      </border>
    </dxf>
    <dxf>
      <fill>
        <patternFill>
          <bgColor rgb="FFFF0000"/>
        </patternFill>
      </fill>
    </dxf>
    <dxf>
      <fill>
        <patternFill>
          <bgColor rgb="FFFF0000"/>
        </patternFill>
      </fill>
    </dxf>
    <dxf>
      <fill>
        <patternFill>
          <bgColor rgb="FFFF0000"/>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fill>
        <patternFill>
          <bgColor rgb="FFFF0000"/>
        </patternFill>
      </fill>
    </dxf>
    <dxf>
      <fill>
        <patternFill>
          <bgColor rgb="FFFF0000"/>
        </patternFill>
      </fill>
    </dxf>
    <dxf>
      <font>
        <color auto="1"/>
      </font>
      <fill>
        <patternFill>
          <bgColor rgb="FFFF0000"/>
        </patternFill>
      </fill>
    </dxf>
    <dxf>
      <fill>
        <patternFill>
          <bgColor rgb="FF0070C0"/>
        </patternFill>
      </fill>
    </dxf>
    <dxf>
      <fill>
        <patternFill>
          <bgColor theme="0" tint="-0.499984740745262"/>
        </patternFill>
      </fill>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
      <border>
        <left style="thin">
          <color rgb="FFC00000"/>
        </left>
        <right style="thin">
          <color rgb="FFC00000"/>
        </right>
        <vertical/>
        <horizontal/>
      </border>
    </dxf>
    <dxf>
      <font>
        <color theme="0"/>
      </font>
      <fill>
        <patternFill>
          <bgColor theme="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Scroll" dx="22" fmlaLink="$J$4" horiz="1" max="100" min="1" page="0"/>
</file>

<file path=xl/drawings/drawing1.xml><?xml version="1.0" encoding="utf-8"?>
<xdr:wsDr xmlns:xdr="http://schemas.openxmlformats.org/drawingml/2006/spreadsheetDrawing" xmlns:a="http://schemas.openxmlformats.org/drawingml/2006/main">
  <xdr:twoCellAnchor editAs="absolute">
    <xdr:from>
      <xdr:col>6</xdr:col>
      <xdr:colOff>120950</xdr:colOff>
      <xdr:row>5</xdr:row>
      <xdr:rowOff>94652</xdr:rowOff>
    </xdr:from>
    <xdr:to>
      <xdr:col>10</xdr:col>
      <xdr:colOff>512974</xdr:colOff>
      <xdr:row>9</xdr:row>
      <xdr:rowOff>140151</xdr:rowOff>
    </xdr:to>
    <xdr:sp macro="" textlink="">
      <xdr:nvSpPr>
        <xdr:cNvPr id="2" name="Text Box 44" hidden="1">
          <a:extLst>
            <a:ext uri="{FF2B5EF4-FFF2-40B4-BE49-F238E27FC236}">
              <a16:creationId xmlns:a16="http://schemas.microsoft.com/office/drawing/2014/main" id="{00000000-0008-0000-0000-000002000000}"/>
            </a:ext>
          </a:extLst>
        </xdr:cNvPr>
        <xdr:cNvSpPr txBox="1">
          <a:spLocks noChangeArrowheads="1"/>
        </xdr:cNvSpPr>
      </xdr:nvSpPr>
      <xdr:spPr bwMode="auto">
        <a:xfrm>
          <a:off x="5134088" y="1317662"/>
          <a:ext cx="3582825" cy="1081782"/>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mc:AlternateContent xmlns:mc="http://schemas.openxmlformats.org/markup-compatibility/2006">
    <mc:Choice xmlns:a14="http://schemas.microsoft.com/office/drawing/2010/main" Requires="a14">
      <xdr:twoCellAnchor editAs="oneCell">
        <xdr:from>
          <xdr:col>11</xdr:col>
          <xdr:colOff>101600</xdr:colOff>
          <xdr:row>1</xdr:row>
          <xdr:rowOff>127000</xdr:rowOff>
        </xdr:from>
        <xdr:to>
          <xdr:col>29</xdr:col>
          <xdr:colOff>104775</xdr:colOff>
          <xdr:row>2</xdr:row>
          <xdr:rowOff>123825</xdr:rowOff>
        </xdr:to>
        <xdr:sp macro="" textlink="">
          <xdr:nvSpPr>
            <xdr:cNvPr id="1025" name="Scroll Bar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2A890-654E-4316-BEE6-1DF5383D3A95}">
  <sheetPr>
    <pageSetUpPr fitToPage="1"/>
  </sheetPr>
  <dimension ref="A1:HN34"/>
  <sheetViews>
    <sheetView showGridLines="0" tabSelected="1" zoomScale="85" zoomScaleNormal="85" workbookViewId="0">
      <pane xSplit="11" ySplit="7" topLeftCell="L8" activePane="bottomRight" state="frozen"/>
      <selection pane="topRight" activeCell="K1" sqref="K1"/>
      <selection pane="bottomLeft" activeCell="A8" sqref="A8"/>
      <selection pane="bottomRight" activeCell="J14" sqref="J14"/>
    </sheetView>
  </sheetViews>
  <sheetFormatPr defaultColWidth="9.1796875" defaultRowHeight="12.5" outlineLevelRow="1" x14ac:dyDescent="0.25"/>
  <cols>
    <col min="1" max="1" width="6.81640625" customWidth="1"/>
    <col min="2" max="2" width="29.08984375" customWidth="1"/>
    <col min="3" max="3" width="6.6328125" customWidth="1"/>
    <col min="4" max="4" width="8.1796875" bestFit="1" customWidth="1"/>
    <col min="5" max="5" width="10.81640625" customWidth="1"/>
    <col min="6" max="6" width="11.36328125" style="79" customWidth="1"/>
    <col min="7" max="7" width="11.90625" customWidth="1"/>
    <col min="8" max="8" width="10.54296875" customWidth="1"/>
    <col min="9" max="9" width="12.453125" customWidth="1"/>
    <col min="10" max="10" width="11.08984375" customWidth="1"/>
    <col min="11" max="11" width="11.54296875" customWidth="1"/>
    <col min="12" max="12" width="1.81640625" customWidth="1"/>
    <col min="13" max="222" width="2.453125" customWidth="1"/>
  </cols>
  <sheetData>
    <row r="1" spans="1:222" ht="30" customHeight="1" x14ac:dyDescent="0.25">
      <c r="A1" s="1" t="s">
        <v>81</v>
      </c>
      <c r="B1" s="2"/>
      <c r="C1" s="2"/>
      <c r="D1" s="2"/>
      <c r="E1" s="2"/>
      <c r="F1" s="3"/>
      <c r="G1" s="2"/>
      <c r="H1" s="2"/>
      <c r="K1" s="4"/>
      <c r="M1" s="122"/>
      <c r="N1" s="122"/>
      <c r="O1" s="122"/>
      <c r="P1" s="122"/>
      <c r="Q1" s="122"/>
      <c r="R1" s="122"/>
      <c r="S1" s="122"/>
      <c r="T1" s="122"/>
      <c r="U1" s="122"/>
      <c r="V1" s="122"/>
      <c r="W1" s="122"/>
      <c r="X1" s="122"/>
      <c r="Y1" s="122"/>
      <c r="Z1" s="122"/>
      <c r="AA1" s="122"/>
      <c r="AB1" s="122"/>
      <c r="AC1" s="122"/>
      <c r="AD1" s="122"/>
      <c r="AE1" s="122"/>
      <c r="AF1" s="122"/>
      <c r="AG1" s="122"/>
    </row>
    <row r="2" spans="1:222" ht="17.399999999999999" customHeight="1" x14ac:dyDescent="0.3">
      <c r="A2" s="5" t="s">
        <v>82</v>
      </c>
      <c r="B2" s="102"/>
      <c r="C2" s="102"/>
      <c r="D2" s="103"/>
      <c r="E2" s="104"/>
      <c r="F2" s="105"/>
      <c r="G2" s="100" t="s">
        <v>63</v>
      </c>
      <c r="H2" s="101">
        <v>3</v>
      </c>
      <c r="I2" s="112">
        <f>(H2/5)</f>
        <v>0.6</v>
      </c>
      <c r="J2" s="10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row>
    <row r="3" spans="1:222" ht="15.65" customHeight="1" x14ac:dyDescent="0.3">
      <c r="A3" s="5"/>
      <c r="B3" s="107" t="s">
        <v>0</v>
      </c>
      <c r="C3" s="123" t="s">
        <v>83</v>
      </c>
      <c r="D3" s="123"/>
      <c r="E3" s="124" t="s">
        <v>1</v>
      </c>
      <c r="F3" s="124"/>
      <c r="G3" s="124"/>
      <c r="H3" s="108">
        <f>C5-C4</f>
        <v>53</v>
      </c>
      <c r="I3" s="109"/>
      <c r="J3" s="106"/>
      <c r="M3" s="7"/>
      <c r="N3" s="7"/>
      <c r="O3" s="7"/>
      <c r="P3" s="7"/>
      <c r="Q3" s="7"/>
      <c r="R3" s="7"/>
      <c r="S3" s="7"/>
      <c r="T3" s="7"/>
      <c r="U3" s="7"/>
      <c r="V3" s="7"/>
      <c r="W3" s="7"/>
      <c r="X3" s="7"/>
      <c r="Y3" s="7"/>
      <c r="Z3" s="7"/>
      <c r="AA3" s="7"/>
      <c r="AB3" s="7"/>
      <c r="AC3" s="7"/>
    </row>
    <row r="4" spans="1:222" ht="17.25" customHeight="1" x14ac:dyDescent="0.3">
      <c r="A4" s="8"/>
      <c r="B4" s="110" t="s">
        <v>2</v>
      </c>
      <c r="C4" s="120">
        <f>MIN(E8:E25)</f>
        <v>43814</v>
      </c>
      <c r="D4" s="120"/>
      <c r="E4" s="121" t="s">
        <v>3</v>
      </c>
      <c r="F4" s="121"/>
      <c r="G4" s="121"/>
      <c r="H4" s="111">
        <f>SUM(G14,G8,G20,G31)</f>
        <v>30</v>
      </c>
      <c r="I4" s="110" t="s">
        <v>4</v>
      </c>
      <c r="J4" s="9">
        <v>1</v>
      </c>
      <c r="K4" s="10"/>
      <c r="L4" s="11"/>
      <c r="M4" s="117" t="str">
        <f>"Week "&amp;(M6-($C$4-WEEKDAY($C$4,1)+2))/7+1</f>
        <v>Week 1</v>
      </c>
      <c r="N4" s="118"/>
      <c r="O4" s="118"/>
      <c r="P4" s="118"/>
      <c r="Q4" s="118"/>
      <c r="R4" s="118"/>
      <c r="S4" s="119"/>
      <c r="T4" s="117" t="str">
        <f>"Week "&amp;(T6-($C$4-WEEKDAY($C$4,1)+2))/7+1</f>
        <v>Week 2</v>
      </c>
      <c r="U4" s="118"/>
      <c r="V4" s="118"/>
      <c r="W4" s="118"/>
      <c r="X4" s="118"/>
      <c r="Y4" s="118"/>
      <c r="Z4" s="119"/>
      <c r="AA4" s="117" t="str">
        <f>"Week "&amp;(AA6-($C$4-WEEKDAY($C$4,1)+2))/7+1</f>
        <v>Week 3</v>
      </c>
      <c r="AB4" s="118"/>
      <c r="AC4" s="118"/>
      <c r="AD4" s="118"/>
      <c r="AE4" s="118"/>
      <c r="AF4" s="118"/>
      <c r="AG4" s="119"/>
      <c r="AH4" s="117" t="str">
        <f>"Week "&amp;(AH6-($C$4-WEEKDAY($C$4,1)+2))/7+1</f>
        <v>Week 4</v>
      </c>
      <c r="AI4" s="118"/>
      <c r="AJ4" s="118"/>
      <c r="AK4" s="118"/>
      <c r="AL4" s="118"/>
      <c r="AM4" s="118"/>
      <c r="AN4" s="119"/>
      <c r="AO4" s="117" t="str">
        <f>"Week "&amp;(AO6-($C$4-WEEKDAY($C$4,1)+2))/7+1</f>
        <v>Week 5</v>
      </c>
      <c r="AP4" s="118"/>
      <c r="AQ4" s="118"/>
      <c r="AR4" s="118"/>
      <c r="AS4" s="118"/>
      <c r="AT4" s="118"/>
      <c r="AU4" s="119"/>
      <c r="AV4" s="117" t="str">
        <f>"Week "&amp;(AV6-($C$4-WEEKDAY($C$4,1)+2))/7+1</f>
        <v>Week 6</v>
      </c>
      <c r="AW4" s="118"/>
      <c r="AX4" s="118"/>
      <c r="AY4" s="118"/>
      <c r="AZ4" s="118"/>
      <c r="BA4" s="118"/>
      <c r="BB4" s="119"/>
      <c r="BC4" s="117" t="str">
        <f>"Week "&amp;(BC6-($C$4-WEEKDAY($C$4,1)+2))/7+1</f>
        <v>Week 7</v>
      </c>
      <c r="BD4" s="118"/>
      <c r="BE4" s="118"/>
      <c r="BF4" s="118"/>
      <c r="BG4" s="118"/>
      <c r="BH4" s="118"/>
      <c r="BI4" s="119"/>
      <c r="BJ4" s="117" t="str">
        <f>"Week "&amp;(BJ6-($C$4-WEEKDAY($C$4,1)+2))/7+1</f>
        <v>Week 8</v>
      </c>
      <c r="BK4" s="118"/>
      <c r="BL4" s="118"/>
      <c r="BM4" s="118"/>
      <c r="BN4" s="118"/>
      <c r="BO4" s="118"/>
      <c r="BP4" s="119"/>
      <c r="BQ4" s="117" t="str">
        <f>"Week "&amp;(BQ6-($C$4-WEEKDAY($C$4,1)+2))/7+1</f>
        <v>Week 9</v>
      </c>
      <c r="BR4" s="118"/>
      <c r="BS4" s="118"/>
      <c r="BT4" s="118"/>
      <c r="BU4" s="118"/>
      <c r="BV4" s="118"/>
      <c r="BW4" s="119"/>
      <c r="BX4" s="117" t="str">
        <f>"Week "&amp;(BX6-($C$4-WEEKDAY($C$4,1)+2))/7+1</f>
        <v>Week 10</v>
      </c>
      <c r="BY4" s="118"/>
      <c r="BZ4" s="118"/>
      <c r="CA4" s="118"/>
      <c r="CB4" s="118"/>
      <c r="CC4" s="118"/>
      <c r="CD4" s="119"/>
      <c r="CE4" s="117" t="str">
        <f>"Week "&amp;(CE6-($C$4-WEEKDAY($C$4,1)+2))/7+1</f>
        <v>Week 11</v>
      </c>
      <c r="CF4" s="118"/>
      <c r="CG4" s="118"/>
      <c r="CH4" s="118"/>
      <c r="CI4" s="118"/>
      <c r="CJ4" s="118"/>
      <c r="CK4" s="119"/>
      <c r="CL4" s="117" t="str">
        <f>"Week "&amp;(CL6-($C$4-WEEKDAY($C$4,1)+2))/7+1</f>
        <v>Week 12</v>
      </c>
      <c r="CM4" s="118"/>
      <c r="CN4" s="118"/>
      <c r="CO4" s="118"/>
      <c r="CP4" s="118"/>
      <c r="CQ4" s="118"/>
      <c r="CR4" s="119"/>
      <c r="CS4" s="117" t="str">
        <f>"Week "&amp;(CS6-($C$4-WEEKDAY($C$4,1)+2))/7+1</f>
        <v>Week 13</v>
      </c>
      <c r="CT4" s="118"/>
      <c r="CU4" s="118"/>
      <c r="CV4" s="118"/>
      <c r="CW4" s="118"/>
      <c r="CX4" s="118"/>
      <c r="CY4" s="119"/>
      <c r="CZ4" s="117" t="str">
        <f>"Week "&amp;(CZ6-($C$4-WEEKDAY($C$4,1)+2))/7+1</f>
        <v>Week 14</v>
      </c>
      <c r="DA4" s="118"/>
      <c r="DB4" s="118"/>
      <c r="DC4" s="118"/>
      <c r="DD4" s="118"/>
      <c r="DE4" s="118"/>
      <c r="DF4" s="119"/>
      <c r="DG4" s="117" t="str">
        <f>"Week "&amp;(DG6-($C$4-WEEKDAY($C$4,1)+2))/7+1</f>
        <v>Week 15</v>
      </c>
      <c r="DH4" s="118"/>
      <c r="DI4" s="118"/>
      <c r="DJ4" s="118"/>
      <c r="DK4" s="118"/>
      <c r="DL4" s="118"/>
      <c r="DM4" s="119"/>
      <c r="DN4" s="117" t="str">
        <f>"Week "&amp;(DN6-($C$4-WEEKDAY($C$4,1)+2))/7+1</f>
        <v>Week 16</v>
      </c>
      <c r="DO4" s="118"/>
      <c r="DP4" s="118"/>
      <c r="DQ4" s="118"/>
      <c r="DR4" s="118"/>
      <c r="DS4" s="118"/>
      <c r="DT4" s="119"/>
      <c r="DU4" s="117" t="str">
        <f>"Week "&amp;(DU6-($C$4-WEEKDAY($C$4,1)+2))/7+1</f>
        <v>Week 17</v>
      </c>
      <c r="DV4" s="118"/>
      <c r="DW4" s="118"/>
      <c r="DX4" s="118"/>
      <c r="DY4" s="118"/>
      <c r="DZ4" s="118"/>
      <c r="EA4" s="119"/>
      <c r="EB4" s="117" t="str">
        <f>"Week "&amp;(EB6-($C$4-WEEKDAY($C$4,1)+2))/7+1</f>
        <v>Week 18</v>
      </c>
      <c r="EC4" s="118"/>
      <c r="ED4" s="118"/>
      <c r="EE4" s="118"/>
      <c r="EF4" s="118"/>
      <c r="EG4" s="118"/>
      <c r="EH4" s="119"/>
      <c r="EI4" s="117" t="str">
        <f>"Week "&amp;(EI6-($C$4-WEEKDAY($C$4,1)+2))/7+1</f>
        <v>Week 19</v>
      </c>
      <c r="EJ4" s="118"/>
      <c r="EK4" s="118"/>
      <c r="EL4" s="118"/>
      <c r="EM4" s="118"/>
      <c r="EN4" s="118"/>
      <c r="EO4" s="119"/>
      <c r="EP4" s="117" t="str">
        <f>"Week "&amp;(EP6-($C$4-WEEKDAY($C$4,1)+2))/7+1</f>
        <v>Week 20</v>
      </c>
      <c r="EQ4" s="118"/>
      <c r="ER4" s="118"/>
      <c r="ES4" s="118"/>
      <c r="ET4" s="118"/>
      <c r="EU4" s="118"/>
      <c r="EV4" s="119"/>
      <c r="EW4" s="117" t="str">
        <f>"Week "&amp;(EW6-($C$4-WEEKDAY($C$4,1)+2))/7+1</f>
        <v>Week 21</v>
      </c>
      <c r="EX4" s="118"/>
      <c r="EY4" s="118"/>
      <c r="EZ4" s="118"/>
      <c r="FA4" s="118"/>
      <c r="FB4" s="118"/>
      <c r="FC4" s="119"/>
      <c r="FD4" s="117" t="str">
        <f>"Week "&amp;(FD6-($C$4-WEEKDAY($C$4,1)+2))/7+1</f>
        <v>Week 22</v>
      </c>
      <c r="FE4" s="118"/>
      <c r="FF4" s="118"/>
      <c r="FG4" s="118"/>
      <c r="FH4" s="118"/>
      <c r="FI4" s="118"/>
      <c r="FJ4" s="119"/>
      <c r="FK4" s="117" t="str">
        <f>"Week "&amp;(FK6-($C$4-WEEKDAY($C$4,1)+2))/7+1</f>
        <v>Week 23</v>
      </c>
      <c r="FL4" s="118"/>
      <c r="FM4" s="118"/>
      <c r="FN4" s="118"/>
      <c r="FO4" s="118"/>
      <c r="FP4" s="118"/>
      <c r="FQ4" s="119"/>
      <c r="FR4" s="117" t="str">
        <f>"Week "&amp;(FR6-($C$4-WEEKDAY($C$4,1)+2))/7+1</f>
        <v>Week 24</v>
      </c>
      <c r="FS4" s="118"/>
      <c r="FT4" s="118"/>
      <c r="FU4" s="118"/>
      <c r="FV4" s="118"/>
      <c r="FW4" s="118"/>
      <c r="FX4" s="119"/>
      <c r="FY4" s="117" t="str">
        <f>"Week "&amp;(FY6-($C$4-WEEKDAY($C$4,1)+2))/7+1</f>
        <v>Week 25</v>
      </c>
      <c r="FZ4" s="118"/>
      <c r="GA4" s="118"/>
      <c r="GB4" s="118"/>
      <c r="GC4" s="118"/>
      <c r="GD4" s="118"/>
      <c r="GE4" s="119"/>
      <c r="GF4" s="117" t="str">
        <f>"Week "&amp;(GF6-($C$4-WEEKDAY($C$4,1)+2))/7+1</f>
        <v>Week 26</v>
      </c>
      <c r="GG4" s="118"/>
      <c r="GH4" s="118"/>
      <c r="GI4" s="118"/>
      <c r="GJ4" s="118"/>
      <c r="GK4" s="118"/>
      <c r="GL4" s="119"/>
      <c r="GM4" s="117" t="str">
        <f>"Week "&amp;(GM6-($C$4-WEEKDAY($C$4,1)+2))/7+1</f>
        <v>Week 27</v>
      </c>
      <c r="GN4" s="118"/>
      <c r="GO4" s="118"/>
      <c r="GP4" s="118"/>
      <c r="GQ4" s="118"/>
      <c r="GR4" s="118"/>
      <c r="GS4" s="119"/>
      <c r="GT4" s="117" t="str">
        <f>"Week "&amp;(GT6-($C$4-WEEKDAY($C$4,1)+2))/7+1</f>
        <v>Week 28</v>
      </c>
      <c r="GU4" s="118"/>
      <c r="GV4" s="118"/>
      <c r="GW4" s="118"/>
      <c r="GX4" s="118"/>
      <c r="GY4" s="118"/>
      <c r="GZ4" s="119"/>
      <c r="HA4" s="117" t="str">
        <f>"Week "&amp;(HA6-($C$4-WEEKDAY($C$4,1)+2))/7+1</f>
        <v>Week 29</v>
      </c>
      <c r="HB4" s="118"/>
      <c r="HC4" s="118"/>
      <c r="HD4" s="118"/>
      <c r="HE4" s="118"/>
      <c r="HF4" s="118"/>
      <c r="HG4" s="119"/>
      <c r="HH4" s="117" t="str">
        <f>"Week "&amp;(HH6-($C$4-WEEKDAY($C$4,1)+2))/7+1</f>
        <v>Week 30</v>
      </c>
      <c r="HI4" s="118"/>
      <c r="HJ4" s="118"/>
      <c r="HK4" s="118"/>
      <c r="HL4" s="118"/>
      <c r="HM4" s="118"/>
      <c r="HN4" s="119"/>
    </row>
    <row r="5" spans="1:222" ht="17.25" customHeight="1" x14ac:dyDescent="0.3">
      <c r="A5" s="8"/>
      <c r="B5" s="110" t="s">
        <v>5</v>
      </c>
      <c r="C5" s="120">
        <f>MAX(H8:H19)</f>
        <v>43867</v>
      </c>
      <c r="D5" s="120"/>
      <c r="E5" s="121" t="s">
        <v>6</v>
      </c>
      <c r="F5" s="121"/>
      <c r="G5" s="121"/>
      <c r="H5" s="108">
        <f>H3*I2</f>
        <v>31.799999999999997</v>
      </c>
      <c r="I5" s="109"/>
      <c r="J5" s="109"/>
      <c r="K5" s="8"/>
      <c r="L5" s="11"/>
      <c r="M5" s="114">
        <f>M6</f>
        <v>43815</v>
      </c>
      <c r="N5" s="115"/>
      <c r="O5" s="115"/>
      <c r="P5" s="115"/>
      <c r="Q5" s="115"/>
      <c r="R5" s="115"/>
      <c r="S5" s="116"/>
      <c r="T5" s="114">
        <f>T6</f>
        <v>43822</v>
      </c>
      <c r="U5" s="115"/>
      <c r="V5" s="115"/>
      <c r="W5" s="115"/>
      <c r="X5" s="115"/>
      <c r="Y5" s="115"/>
      <c r="Z5" s="116"/>
      <c r="AA5" s="114">
        <f>AA6</f>
        <v>43829</v>
      </c>
      <c r="AB5" s="115"/>
      <c r="AC5" s="115"/>
      <c r="AD5" s="115"/>
      <c r="AE5" s="115"/>
      <c r="AF5" s="115"/>
      <c r="AG5" s="116"/>
      <c r="AH5" s="114">
        <f>AH6</f>
        <v>43836</v>
      </c>
      <c r="AI5" s="115"/>
      <c r="AJ5" s="115"/>
      <c r="AK5" s="115"/>
      <c r="AL5" s="115"/>
      <c r="AM5" s="115"/>
      <c r="AN5" s="116"/>
      <c r="AO5" s="114">
        <f>AO6</f>
        <v>43843</v>
      </c>
      <c r="AP5" s="115"/>
      <c r="AQ5" s="115"/>
      <c r="AR5" s="115"/>
      <c r="AS5" s="115"/>
      <c r="AT5" s="115"/>
      <c r="AU5" s="116"/>
      <c r="AV5" s="114">
        <f>AV6</f>
        <v>43850</v>
      </c>
      <c r="AW5" s="115"/>
      <c r="AX5" s="115"/>
      <c r="AY5" s="115"/>
      <c r="AZ5" s="115"/>
      <c r="BA5" s="115"/>
      <c r="BB5" s="116"/>
      <c r="BC5" s="114">
        <f>BC6</f>
        <v>43857</v>
      </c>
      <c r="BD5" s="115"/>
      <c r="BE5" s="115"/>
      <c r="BF5" s="115"/>
      <c r="BG5" s="115"/>
      <c r="BH5" s="115"/>
      <c r="BI5" s="116"/>
      <c r="BJ5" s="114">
        <f>BJ6</f>
        <v>43864</v>
      </c>
      <c r="BK5" s="115"/>
      <c r="BL5" s="115"/>
      <c r="BM5" s="115"/>
      <c r="BN5" s="115"/>
      <c r="BO5" s="115"/>
      <c r="BP5" s="116"/>
      <c r="BQ5" s="114">
        <f>BQ6</f>
        <v>43871</v>
      </c>
      <c r="BR5" s="115"/>
      <c r="BS5" s="115"/>
      <c r="BT5" s="115"/>
      <c r="BU5" s="115"/>
      <c r="BV5" s="115"/>
      <c r="BW5" s="116"/>
      <c r="BX5" s="114">
        <f>BX6</f>
        <v>43878</v>
      </c>
      <c r="BY5" s="115"/>
      <c r="BZ5" s="115"/>
      <c r="CA5" s="115"/>
      <c r="CB5" s="115"/>
      <c r="CC5" s="115"/>
      <c r="CD5" s="116"/>
      <c r="CE5" s="114">
        <f>CE6</f>
        <v>43885</v>
      </c>
      <c r="CF5" s="115"/>
      <c r="CG5" s="115"/>
      <c r="CH5" s="115"/>
      <c r="CI5" s="115"/>
      <c r="CJ5" s="115"/>
      <c r="CK5" s="116"/>
      <c r="CL5" s="114">
        <f>CL6</f>
        <v>43892</v>
      </c>
      <c r="CM5" s="115"/>
      <c r="CN5" s="115"/>
      <c r="CO5" s="115"/>
      <c r="CP5" s="115"/>
      <c r="CQ5" s="115"/>
      <c r="CR5" s="116"/>
      <c r="CS5" s="114">
        <f>CS6</f>
        <v>43899</v>
      </c>
      <c r="CT5" s="115"/>
      <c r="CU5" s="115"/>
      <c r="CV5" s="115"/>
      <c r="CW5" s="115"/>
      <c r="CX5" s="115"/>
      <c r="CY5" s="116"/>
      <c r="CZ5" s="114">
        <f>CZ6</f>
        <v>43906</v>
      </c>
      <c r="DA5" s="115"/>
      <c r="DB5" s="115"/>
      <c r="DC5" s="115"/>
      <c r="DD5" s="115"/>
      <c r="DE5" s="115"/>
      <c r="DF5" s="116"/>
      <c r="DG5" s="114">
        <f>DG6</f>
        <v>43913</v>
      </c>
      <c r="DH5" s="115"/>
      <c r="DI5" s="115"/>
      <c r="DJ5" s="115"/>
      <c r="DK5" s="115"/>
      <c r="DL5" s="115"/>
      <c r="DM5" s="116"/>
      <c r="DN5" s="114">
        <f>DN6</f>
        <v>43920</v>
      </c>
      <c r="DO5" s="115"/>
      <c r="DP5" s="115"/>
      <c r="DQ5" s="115"/>
      <c r="DR5" s="115"/>
      <c r="DS5" s="115"/>
      <c r="DT5" s="116"/>
      <c r="DU5" s="114">
        <f>DU6</f>
        <v>43927</v>
      </c>
      <c r="DV5" s="115"/>
      <c r="DW5" s="115"/>
      <c r="DX5" s="115"/>
      <c r="DY5" s="115"/>
      <c r="DZ5" s="115"/>
      <c r="EA5" s="116"/>
      <c r="EB5" s="114">
        <f>EB6</f>
        <v>43934</v>
      </c>
      <c r="EC5" s="115"/>
      <c r="ED5" s="115"/>
      <c r="EE5" s="115"/>
      <c r="EF5" s="115"/>
      <c r="EG5" s="115"/>
      <c r="EH5" s="116"/>
      <c r="EI5" s="114">
        <f>EI6</f>
        <v>43941</v>
      </c>
      <c r="EJ5" s="115"/>
      <c r="EK5" s="115"/>
      <c r="EL5" s="115"/>
      <c r="EM5" s="115"/>
      <c r="EN5" s="115"/>
      <c r="EO5" s="116"/>
      <c r="EP5" s="114">
        <f>EP6</f>
        <v>43948</v>
      </c>
      <c r="EQ5" s="115"/>
      <c r="ER5" s="115"/>
      <c r="ES5" s="115"/>
      <c r="ET5" s="115"/>
      <c r="EU5" s="115"/>
      <c r="EV5" s="116"/>
      <c r="EW5" s="114">
        <f>EW6</f>
        <v>43955</v>
      </c>
      <c r="EX5" s="115"/>
      <c r="EY5" s="115"/>
      <c r="EZ5" s="115"/>
      <c r="FA5" s="115"/>
      <c r="FB5" s="115"/>
      <c r="FC5" s="116"/>
      <c r="FD5" s="114">
        <f>FD6</f>
        <v>43962</v>
      </c>
      <c r="FE5" s="115"/>
      <c r="FF5" s="115"/>
      <c r="FG5" s="115"/>
      <c r="FH5" s="115"/>
      <c r="FI5" s="115"/>
      <c r="FJ5" s="116"/>
      <c r="FK5" s="114">
        <f>FK6</f>
        <v>43969</v>
      </c>
      <c r="FL5" s="115"/>
      <c r="FM5" s="115"/>
      <c r="FN5" s="115"/>
      <c r="FO5" s="115"/>
      <c r="FP5" s="115"/>
      <c r="FQ5" s="116"/>
      <c r="FR5" s="114">
        <f>FR6</f>
        <v>43976</v>
      </c>
      <c r="FS5" s="115"/>
      <c r="FT5" s="115"/>
      <c r="FU5" s="115"/>
      <c r="FV5" s="115"/>
      <c r="FW5" s="115"/>
      <c r="FX5" s="116"/>
      <c r="FY5" s="114">
        <f>FY6</f>
        <v>43983</v>
      </c>
      <c r="FZ5" s="115"/>
      <c r="GA5" s="115"/>
      <c r="GB5" s="115"/>
      <c r="GC5" s="115"/>
      <c r="GD5" s="115"/>
      <c r="GE5" s="116"/>
      <c r="GF5" s="114">
        <f>GF6</f>
        <v>43990</v>
      </c>
      <c r="GG5" s="115"/>
      <c r="GH5" s="115"/>
      <c r="GI5" s="115"/>
      <c r="GJ5" s="115"/>
      <c r="GK5" s="115"/>
      <c r="GL5" s="116"/>
      <c r="GM5" s="114">
        <f>GM6</f>
        <v>43997</v>
      </c>
      <c r="GN5" s="115"/>
      <c r="GO5" s="115"/>
      <c r="GP5" s="115"/>
      <c r="GQ5" s="115"/>
      <c r="GR5" s="115"/>
      <c r="GS5" s="116"/>
      <c r="GT5" s="114">
        <f>GT6</f>
        <v>44004</v>
      </c>
      <c r="GU5" s="115"/>
      <c r="GV5" s="115"/>
      <c r="GW5" s="115"/>
      <c r="GX5" s="115"/>
      <c r="GY5" s="115"/>
      <c r="GZ5" s="116"/>
      <c r="HA5" s="114">
        <f>HA6</f>
        <v>44011</v>
      </c>
      <c r="HB5" s="115"/>
      <c r="HC5" s="115"/>
      <c r="HD5" s="115"/>
      <c r="HE5" s="115"/>
      <c r="HF5" s="115"/>
      <c r="HG5" s="116"/>
      <c r="HH5" s="114">
        <f>HH6</f>
        <v>44018</v>
      </c>
      <c r="HI5" s="115"/>
      <c r="HJ5" s="115"/>
      <c r="HK5" s="115"/>
      <c r="HL5" s="115"/>
      <c r="HM5" s="115"/>
      <c r="HN5" s="116"/>
    </row>
    <row r="6" spans="1:222" ht="13" x14ac:dyDescent="0.3">
      <c r="A6" s="11"/>
      <c r="B6" s="11"/>
      <c r="C6" s="11"/>
      <c r="D6" s="11"/>
      <c r="E6" s="11"/>
      <c r="F6" s="12"/>
      <c r="G6" s="11"/>
      <c r="H6" s="11"/>
      <c r="I6" s="11"/>
      <c r="J6" s="11"/>
      <c r="K6" s="11"/>
      <c r="L6" s="11"/>
      <c r="M6" s="13">
        <f>C4-WEEKDAY(C4,1)+2+7*(J4-1)</f>
        <v>43815</v>
      </c>
      <c r="N6" s="14">
        <f t="shared" ref="N6:BY6" si="0">M6+1</f>
        <v>43816</v>
      </c>
      <c r="O6" s="14">
        <f t="shared" si="0"/>
        <v>43817</v>
      </c>
      <c r="P6" s="14">
        <f t="shared" si="0"/>
        <v>43818</v>
      </c>
      <c r="Q6" s="14">
        <f t="shared" si="0"/>
        <v>43819</v>
      </c>
      <c r="R6" s="14">
        <f t="shared" si="0"/>
        <v>43820</v>
      </c>
      <c r="S6" s="15">
        <f t="shared" si="0"/>
        <v>43821</v>
      </c>
      <c r="T6" s="13">
        <f t="shared" si="0"/>
        <v>43822</v>
      </c>
      <c r="U6" s="14">
        <f t="shared" si="0"/>
        <v>43823</v>
      </c>
      <c r="V6" s="14">
        <f t="shared" si="0"/>
        <v>43824</v>
      </c>
      <c r="W6" s="14">
        <f t="shared" si="0"/>
        <v>43825</v>
      </c>
      <c r="X6" s="14">
        <f t="shared" si="0"/>
        <v>43826</v>
      </c>
      <c r="Y6" s="14">
        <f t="shared" si="0"/>
        <v>43827</v>
      </c>
      <c r="Z6" s="15">
        <f t="shared" si="0"/>
        <v>43828</v>
      </c>
      <c r="AA6" s="13">
        <f t="shared" si="0"/>
        <v>43829</v>
      </c>
      <c r="AB6" s="14">
        <f t="shared" si="0"/>
        <v>43830</v>
      </c>
      <c r="AC6" s="14">
        <f t="shared" si="0"/>
        <v>43831</v>
      </c>
      <c r="AD6" s="14">
        <f t="shared" si="0"/>
        <v>43832</v>
      </c>
      <c r="AE6" s="14">
        <f t="shared" si="0"/>
        <v>43833</v>
      </c>
      <c r="AF6" s="14">
        <f t="shared" si="0"/>
        <v>43834</v>
      </c>
      <c r="AG6" s="15">
        <f t="shared" si="0"/>
        <v>43835</v>
      </c>
      <c r="AH6" s="13">
        <f t="shared" si="0"/>
        <v>43836</v>
      </c>
      <c r="AI6" s="14">
        <f t="shared" si="0"/>
        <v>43837</v>
      </c>
      <c r="AJ6" s="14">
        <f t="shared" si="0"/>
        <v>43838</v>
      </c>
      <c r="AK6" s="14">
        <f t="shared" si="0"/>
        <v>43839</v>
      </c>
      <c r="AL6" s="14">
        <f t="shared" si="0"/>
        <v>43840</v>
      </c>
      <c r="AM6" s="14">
        <f t="shared" si="0"/>
        <v>43841</v>
      </c>
      <c r="AN6" s="15">
        <f t="shared" si="0"/>
        <v>43842</v>
      </c>
      <c r="AO6" s="13">
        <f t="shared" si="0"/>
        <v>43843</v>
      </c>
      <c r="AP6" s="14">
        <f t="shared" si="0"/>
        <v>43844</v>
      </c>
      <c r="AQ6" s="14">
        <f t="shared" si="0"/>
        <v>43845</v>
      </c>
      <c r="AR6" s="14">
        <f t="shared" si="0"/>
        <v>43846</v>
      </c>
      <c r="AS6" s="14">
        <f t="shared" si="0"/>
        <v>43847</v>
      </c>
      <c r="AT6" s="14">
        <f t="shared" si="0"/>
        <v>43848</v>
      </c>
      <c r="AU6" s="15">
        <f t="shared" si="0"/>
        <v>43849</v>
      </c>
      <c r="AV6" s="13">
        <f t="shared" si="0"/>
        <v>43850</v>
      </c>
      <c r="AW6" s="14">
        <f t="shared" si="0"/>
        <v>43851</v>
      </c>
      <c r="AX6" s="14">
        <f t="shared" si="0"/>
        <v>43852</v>
      </c>
      <c r="AY6" s="14">
        <f t="shared" si="0"/>
        <v>43853</v>
      </c>
      <c r="AZ6" s="14">
        <f t="shared" si="0"/>
        <v>43854</v>
      </c>
      <c r="BA6" s="14">
        <f t="shared" si="0"/>
        <v>43855</v>
      </c>
      <c r="BB6" s="15">
        <f t="shared" si="0"/>
        <v>43856</v>
      </c>
      <c r="BC6" s="13">
        <f t="shared" si="0"/>
        <v>43857</v>
      </c>
      <c r="BD6" s="14">
        <f t="shared" si="0"/>
        <v>43858</v>
      </c>
      <c r="BE6" s="14">
        <f t="shared" si="0"/>
        <v>43859</v>
      </c>
      <c r="BF6" s="14">
        <f t="shared" si="0"/>
        <v>43860</v>
      </c>
      <c r="BG6" s="14">
        <f t="shared" si="0"/>
        <v>43861</v>
      </c>
      <c r="BH6" s="14">
        <f t="shared" si="0"/>
        <v>43862</v>
      </c>
      <c r="BI6" s="15">
        <f t="shared" si="0"/>
        <v>43863</v>
      </c>
      <c r="BJ6" s="13">
        <f t="shared" si="0"/>
        <v>43864</v>
      </c>
      <c r="BK6" s="14">
        <f t="shared" si="0"/>
        <v>43865</v>
      </c>
      <c r="BL6" s="14">
        <f t="shared" si="0"/>
        <v>43866</v>
      </c>
      <c r="BM6" s="14">
        <f t="shared" si="0"/>
        <v>43867</v>
      </c>
      <c r="BN6" s="14">
        <f t="shared" si="0"/>
        <v>43868</v>
      </c>
      <c r="BO6" s="14">
        <f t="shared" si="0"/>
        <v>43869</v>
      </c>
      <c r="BP6" s="15">
        <f t="shared" si="0"/>
        <v>43870</v>
      </c>
      <c r="BQ6" s="13">
        <f t="shared" si="0"/>
        <v>43871</v>
      </c>
      <c r="BR6" s="14">
        <f t="shared" si="0"/>
        <v>43872</v>
      </c>
      <c r="BS6" s="14">
        <f t="shared" si="0"/>
        <v>43873</v>
      </c>
      <c r="BT6" s="14">
        <f t="shared" si="0"/>
        <v>43874</v>
      </c>
      <c r="BU6" s="14">
        <f t="shared" si="0"/>
        <v>43875</v>
      </c>
      <c r="BV6" s="14">
        <f t="shared" si="0"/>
        <v>43876</v>
      </c>
      <c r="BW6" s="15">
        <f t="shared" si="0"/>
        <v>43877</v>
      </c>
      <c r="BX6" s="13">
        <f t="shared" si="0"/>
        <v>43878</v>
      </c>
      <c r="BY6" s="14">
        <f t="shared" si="0"/>
        <v>43879</v>
      </c>
      <c r="BZ6" s="14">
        <f t="shared" ref="BZ6:EK6" si="1">BY6+1</f>
        <v>43880</v>
      </c>
      <c r="CA6" s="14">
        <f t="shared" si="1"/>
        <v>43881</v>
      </c>
      <c r="CB6" s="14">
        <f t="shared" si="1"/>
        <v>43882</v>
      </c>
      <c r="CC6" s="14">
        <f t="shared" si="1"/>
        <v>43883</v>
      </c>
      <c r="CD6" s="15">
        <f t="shared" si="1"/>
        <v>43884</v>
      </c>
      <c r="CE6" s="13">
        <f t="shared" si="1"/>
        <v>43885</v>
      </c>
      <c r="CF6" s="14">
        <f t="shared" si="1"/>
        <v>43886</v>
      </c>
      <c r="CG6" s="14">
        <f t="shared" si="1"/>
        <v>43887</v>
      </c>
      <c r="CH6" s="14">
        <f t="shared" si="1"/>
        <v>43888</v>
      </c>
      <c r="CI6" s="14">
        <f t="shared" si="1"/>
        <v>43889</v>
      </c>
      <c r="CJ6" s="14">
        <f t="shared" si="1"/>
        <v>43890</v>
      </c>
      <c r="CK6" s="15">
        <f t="shared" si="1"/>
        <v>43891</v>
      </c>
      <c r="CL6" s="13">
        <f t="shared" si="1"/>
        <v>43892</v>
      </c>
      <c r="CM6" s="14">
        <f t="shared" si="1"/>
        <v>43893</v>
      </c>
      <c r="CN6" s="14">
        <f t="shared" si="1"/>
        <v>43894</v>
      </c>
      <c r="CO6" s="14">
        <f t="shared" si="1"/>
        <v>43895</v>
      </c>
      <c r="CP6" s="14">
        <f t="shared" si="1"/>
        <v>43896</v>
      </c>
      <c r="CQ6" s="14">
        <f t="shared" si="1"/>
        <v>43897</v>
      </c>
      <c r="CR6" s="15">
        <f t="shared" si="1"/>
        <v>43898</v>
      </c>
      <c r="CS6" s="13">
        <f t="shared" si="1"/>
        <v>43899</v>
      </c>
      <c r="CT6" s="14">
        <f t="shared" si="1"/>
        <v>43900</v>
      </c>
      <c r="CU6" s="14">
        <f t="shared" si="1"/>
        <v>43901</v>
      </c>
      <c r="CV6" s="14">
        <f t="shared" si="1"/>
        <v>43902</v>
      </c>
      <c r="CW6" s="14">
        <f t="shared" si="1"/>
        <v>43903</v>
      </c>
      <c r="CX6" s="14">
        <f t="shared" si="1"/>
        <v>43904</v>
      </c>
      <c r="CY6" s="15">
        <f t="shared" si="1"/>
        <v>43905</v>
      </c>
      <c r="CZ6" s="13">
        <f t="shared" si="1"/>
        <v>43906</v>
      </c>
      <c r="DA6" s="14">
        <f t="shared" si="1"/>
        <v>43907</v>
      </c>
      <c r="DB6" s="14">
        <f t="shared" si="1"/>
        <v>43908</v>
      </c>
      <c r="DC6" s="14">
        <f t="shared" si="1"/>
        <v>43909</v>
      </c>
      <c r="DD6" s="14">
        <f t="shared" si="1"/>
        <v>43910</v>
      </c>
      <c r="DE6" s="14">
        <f t="shared" si="1"/>
        <v>43911</v>
      </c>
      <c r="DF6" s="15">
        <f t="shared" si="1"/>
        <v>43912</v>
      </c>
      <c r="DG6" s="13">
        <f t="shared" si="1"/>
        <v>43913</v>
      </c>
      <c r="DH6" s="14">
        <f t="shared" si="1"/>
        <v>43914</v>
      </c>
      <c r="DI6" s="14">
        <f t="shared" si="1"/>
        <v>43915</v>
      </c>
      <c r="DJ6" s="14">
        <f t="shared" si="1"/>
        <v>43916</v>
      </c>
      <c r="DK6" s="14">
        <f t="shared" si="1"/>
        <v>43917</v>
      </c>
      <c r="DL6" s="14">
        <f t="shared" si="1"/>
        <v>43918</v>
      </c>
      <c r="DM6" s="15">
        <f t="shared" si="1"/>
        <v>43919</v>
      </c>
      <c r="DN6" s="13">
        <f t="shared" si="1"/>
        <v>43920</v>
      </c>
      <c r="DO6" s="14">
        <f t="shared" si="1"/>
        <v>43921</v>
      </c>
      <c r="DP6" s="14">
        <f t="shared" si="1"/>
        <v>43922</v>
      </c>
      <c r="DQ6" s="14">
        <f t="shared" si="1"/>
        <v>43923</v>
      </c>
      <c r="DR6" s="14">
        <f t="shared" si="1"/>
        <v>43924</v>
      </c>
      <c r="DS6" s="14">
        <f t="shared" si="1"/>
        <v>43925</v>
      </c>
      <c r="DT6" s="15">
        <f t="shared" si="1"/>
        <v>43926</v>
      </c>
      <c r="DU6" s="13">
        <f t="shared" si="1"/>
        <v>43927</v>
      </c>
      <c r="DV6" s="14">
        <f t="shared" si="1"/>
        <v>43928</v>
      </c>
      <c r="DW6" s="14">
        <f t="shared" si="1"/>
        <v>43929</v>
      </c>
      <c r="DX6" s="14">
        <f t="shared" si="1"/>
        <v>43930</v>
      </c>
      <c r="DY6" s="14">
        <f t="shared" si="1"/>
        <v>43931</v>
      </c>
      <c r="DZ6" s="14">
        <f t="shared" si="1"/>
        <v>43932</v>
      </c>
      <c r="EA6" s="15">
        <f t="shared" si="1"/>
        <v>43933</v>
      </c>
      <c r="EB6" s="13">
        <f t="shared" si="1"/>
        <v>43934</v>
      </c>
      <c r="EC6" s="14">
        <f t="shared" si="1"/>
        <v>43935</v>
      </c>
      <c r="ED6" s="14">
        <f t="shared" si="1"/>
        <v>43936</v>
      </c>
      <c r="EE6" s="14">
        <f t="shared" si="1"/>
        <v>43937</v>
      </c>
      <c r="EF6" s="14">
        <f t="shared" si="1"/>
        <v>43938</v>
      </c>
      <c r="EG6" s="14">
        <f t="shared" si="1"/>
        <v>43939</v>
      </c>
      <c r="EH6" s="15">
        <f t="shared" si="1"/>
        <v>43940</v>
      </c>
      <c r="EI6" s="13">
        <f t="shared" si="1"/>
        <v>43941</v>
      </c>
      <c r="EJ6" s="14">
        <f t="shared" si="1"/>
        <v>43942</v>
      </c>
      <c r="EK6" s="14">
        <f t="shared" si="1"/>
        <v>43943</v>
      </c>
      <c r="EL6" s="14">
        <f t="shared" ref="EL6:GW6" si="2">EK6+1</f>
        <v>43944</v>
      </c>
      <c r="EM6" s="14">
        <f t="shared" si="2"/>
        <v>43945</v>
      </c>
      <c r="EN6" s="14">
        <f t="shared" si="2"/>
        <v>43946</v>
      </c>
      <c r="EO6" s="15">
        <f t="shared" si="2"/>
        <v>43947</v>
      </c>
      <c r="EP6" s="13">
        <f t="shared" si="2"/>
        <v>43948</v>
      </c>
      <c r="EQ6" s="14">
        <f t="shared" si="2"/>
        <v>43949</v>
      </c>
      <c r="ER6" s="14">
        <f t="shared" si="2"/>
        <v>43950</v>
      </c>
      <c r="ES6" s="14">
        <f t="shared" si="2"/>
        <v>43951</v>
      </c>
      <c r="ET6" s="14">
        <f t="shared" si="2"/>
        <v>43952</v>
      </c>
      <c r="EU6" s="14">
        <f t="shared" si="2"/>
        <v>43953</v>
      </c>
      <c r="EV6" s="15">
        <f t="shared" si="2"/>
        <v>43954</v>
      </c>
      <c r="EW6" s="13">
        <f t="shared" si="2"/>
        <v>43955</v>
      </c>
      <c r="EX6" s="14">
        <f t="shared" si="2"/>
        <v>43956</v>
      </c>
      <c r="EY6" s="14">
        <f t="shared" si="2"/>
        <v>43957</v>
      </c>
      <c r="EZ6" s="14">
        <f t="shared" si="2"/>
        <v>43958</v>
      </c>
      <c r="FA6" s="14">
        <f t="shared" si="2"/>
        <v>43959</v>
      </c>
      <c r="FB6" s="14">
        <f t="shared" si="2"/>
        <v>43960</v>
      </c>
      <c r="FC6" s="15">
        <f t="shared" si="2"/>
        <v>43961</v>
      </c>
      <c r="FD6" s="13">
        <f t="shared" si="2"/>
        <v>43962</v>
      </c>
      <c r="FE6" s="14">
        <f t="shared" si="2"/>
        <v>43963</v>
      </c>
      <c r="FF6" s="14">
        <f t="shared" si="2"/>
        <v>43964</v>
      </c>
      <c r="FG6" s="14">
        <f t="shared" si="2"/>
        <v>43965</v>
      </c>
      <c r="FH6" s="14">
        <f t="shared" si="2"/>
        <v>43966</v>
      </c>
      <c r="FI6" s="14">
        <f t="shared" si="2"/>
        <v>43967</v>
      </c>
      <c r="FJ6" s="15">
        <f t="shared" si="2"/>
        <v>43968</v>
      </c>
      <c r="FK6" s="13">
        <f t="shared" si="2"/>
        <v>43969</v>
      </c>
      <c r="FL6" s="14">
        <f t="shared" si="2"/>
        <v>43970</v>
      </c>
      <c r="FM6" s="14">
        <f t="shared" si="2"/>
        <v>43971</v>
      </c>
      <c r="FN6" s="14">
        <f t="shared" si="2"/>
        <v>43972</v>
      </c>
      <c r="FO6" s="14">
        <f t="shared" si="2"/>
        <v>43973</v>
      </c>
      <c r="FP6" s="14">
        <f t="shared" si="2"/>
        <v>43974</v>
      </c>
      <c r="FQ6" s="15">
        <f t="shared" si="2"/>
        <v>43975</v>
      </c>
      <c r="FR6" s="13">
        <f t="shared" si="2"/>
        <v>43976</v>
      </c>
      <c r="FS6" s="14">
        <f t="shared" si="2"/>
        <v>43977</v>
      </c>
      <c r="FT6" s="14">
        <f t="shared" si="2"/>
        <v>43978</v>
      </c>
      <c r="FU6" s="14">
        <f t="shared" si="2"/>
        <v>43979</v>
      </c>
      <c r="FV6" s="14">
        <f t="shared" si="2"/>
        <v>43980</v>
      </c>
      <c r="FW6" s="14">
        <f t="shared" si="2"/>
        <v>43981</v>
      </c>
      <c r="FX6" s="15">
        <f t="shared" si="2"/>
        <v>43982</v>
      </c>
      <c r="FY6" s="13">
        <f t="shared" si="2"/>
        <v>43983</v>
      </c>
      <c r="FZ6" s="14">
        <f t="shared" si="2"/>
        <v>43984</v>
      </c>
      <c r="GA6" s="14">
        <f t="shared" si="2"/>
        <v>43985</v>
      </c>
      <c r="GB6" s="14">
        <f t="shared" si="2"/>
        <v>43986</v>
      </c>
      <c r="GC6" s="14">
        <f t="shared" si="2"/>
        <v>43987</v>
      </c>
      <c r="GD6" s="14">
        <f t="shared" si="2"/>
        <v>43988</v>
      </c>
      <c r="GE6" s="15">
        <f t="shared" si="2"/>
        <v>43989</v>
      </c>
      <c r="GF6" s="13">
        <f t="shared" si="2"/>
        <v>43990</v>
      </c>
      <c r="GG6" s="14">
        <f t="shared" si="2"/>
        <v>43991</v>
      </c>
      <c r="GH6" s="14">
        <f t="shared" si="2"/>
        <v>43992</v>
      </c>
      <c r="GI6" s="14">
        <f t="shared" si="2"/>
        <v>43993</v>
      </c>
      <c r="GJ6" s="14">
        <f t="shared" si="2"/>
        <v>43994</v>
      </c>
      <c r="GK6" s="14">
        <f t="shared" si="2"/>
        <v>43995</v>
      </c>
      <c r="GL6" s="15">
        <f t="shared" si="2"/>
        <v>43996</v>
      </c>
      <c r="GM6" s="13">
        <f t="shared" si="2"/>
        <v>43997</v>
      </c>
      <c r="GN6" s="14">
        <f t="shared" si="2"/>
        <v>43998</v>
      </c>
      <c r="GO6" s="14">
        <f t="shared" si="2"/>
        <v>43999</v>
      </c>
      <c r="GP6" s="14">
        <f t="shared" si="2"/>
        <v>44000</v>
      </c>
      <c r="GQ6" s="14">
        <f t="shared" si="2"/>
        <v>44001</v>
      </c>
      <c r="GR6" s="14">
        <f t="shared" si="2"/>
        <v>44002</v>
      </c>
      <c r="GS6" s="15">
        <f t="shared" si="2"/>
        <v>44003</v>
      </c>
      <c r="GT6" s="13">
        <f t="shared" si="2"/>
        <v>44004</v>
      </c>
      <c r="GU6" s="14">
        <f t="shared" si="2"/>
        <v>44005</v>
      </c>
      <c r="GV6" s="14">
        <f t="shared" si="2"/>
        <v>44006</v>
      </c>
      <c r="GW6" s="14">
        <f t="shared" si="2"/>
        <v>44007</v>
      </c>
      <c r="GX6" s="14">
        <f t="shared" ref="GX6:HN6" si="3">GW6+1</f>
        <v>44008</v>
      </c>
      <c r="GY6" s="14">
        <f t="shared" si="3"/>
        <v>44009</v>
      </c>
      <c r="GZ6" s="15">
        <f t="shared" si="3"/>
        <v>44010</v>
      </c>
      <c r="HA6" s="13">
        <f t="shared" si="3"/>
        <v>44011</v>
      </c>
      <c r="HB6" s="14">
        <f t="shared" si="3"/>
        <v>44012</v>
      </c>
      <c r="HC6" s="14">
        <f t="shared" si="3"/>
        <v>44013</v>
      </c>
      <c r="HD6" s="14">
        <f t="shared" si="3"/>
        <v>44014</v>
      </c>
      <c r="HE6" s="14">
        <f t="shared" si="3"/>
        <v>44015</v>
      </c>
      <c r="HF6" s="14">
        <f t="shared" si="3"/>
        <v>44016</v>
      </c>
      <c r="HG6" s="15">
        <f t="shared" si="3"/>
        <v>44017</v>
      </c>
      <c r="HH6" s="13">
        <f t="shared" si="3"/>
        <v>44018</v>
      </c>
      <c r="HI6" s="14">
        <f t="shared" si="3"/>
        <v>44019</v>
      </c>
      <c r="HJ6" s="14">
        <f t="shared" si="3"/>
        <v>44020</v>
      </c>
      <c r="HK6" s="14">
        <f t="shared" si="3"/>
        <v>44021</v>
      </c>
      <c r="HL6" s="14">
        <f t="shared" si="3"/>
        <v>44022</v>
      </c>
      <c r="HM6" s="14">
        <f t="shared" si="3"/>
        <v>44023</v>
      </c>
      <c r="HN6" s="15">
        <f t="shared" si="3"/>
        <v>44024</v>
      </c>
    </row>
    <row r="7" spans="1:222" s="10" customFormat="1" ht="32" thickBot="1" x14ac:dyDescent="0.3">
      <c r="A7" s="16" t="s">
        <v>7</v>
      </c>
      <c r="B7" s="16" t="s">
        <v>64</v>
      </c>
      <c r="C7" s="17" t="s">
        <v>8</v>
      </c>
      <c r="D7" s="17" t="s">
        <v>9</v>
      </c>
      <c r="E7" s="17" t="s">
        <v>77</v>
      </c>
      <c r="F7" s="18" t="s">
        <v>62</v>
      </c>
      <c r="G7" s="17" t="s">
        <v>10</v>
      </c>
      <c r="H7" s="17" t="s">
        <v>78</v>
      </c>
      <c r="I7" s="17" t="s">
        <v>79</v>
      </c>
      <c r="J7" s="17" t="s">
        <v>80</v>
      </c>
      <c r="K7" s="17" t="s">
        <v>65</v>
      </c>
      <c r="L7" s="19"/>
      <c r="M7" s="20" t="str">
        <f t="shared" ref="M7:BX7" si="4">CHOOSE(WEEKDAY(M6,1),"S","M","T","W","T","F","S")</f>
        <v>M</v>
      </c>
      <c r="N7" s="21" t="str">
        <f t="shared" si="4"/>
        <v>T</v>
      </c>
      <c r="O7" s="21" t="str">
        <f t="shared" si="4"/>
        <v>W</v>
      </c>
      <c r="P7" s="21" t="str">
        <f t="shared" si="4"/>
        <v>T</v>
      </c>
      <c r="Q7" s="21" t="str">
        <f t="shared" si="4"/>
        <v>F</v>
      </c>
      <c r="R7" s="21" t="str">
        <f t="shared" si="4"/>
        <v>S</v>
      </c>
      <c r="S7" s="22" t="str">
        <f t="shared" si="4"/>
        <v>S</v>
      </c>
      <c r="T7" s="20" t="str">
        <f t="shared" si="4"/>
        <v>M</v>
      </c>
      <c r="U7" s="21" t="str">
        <f t="shared" si="4"/>
        <v>T</v>
      </c>
      <c r="V7" s="21" t="str">
        <f t="shared" si="4"/>
        <v>W</v>
      </c>
      <c r="W7" s="21" t="str">
        <f t="shared" si="4"/>
        <v>T</v>
      </c>
      <c r="X7" s="21" t="str">
        <f t="shared" si="4"/>
        <v>F</v>
      </c>
      <c r="Y7" s="21" t="str">
        <f t="shared" si="4"/>
        <v>S</v>
      </c>
      <c r="Z7" s="22" t="str">
        <f t="shared" si="4"/>
        <v>S</v>
      </c>
      <c r="AA7" s="20" t="str">
        <f t="shared" si="4"/>
        <v>M</v>
      </c>
      <c r="AB7" s="21" t="str">
        <f t="shared" si="4"/>
        <v>T</v>
      </c>
      <c r="AC7" s="21" t="str">
        <f t="shared" si="4"/>
        <v>W</v>
      </c>
      <c r="AD7" s="21" t="str">
        <f t="shared" si="4"/>
        <v>T</v>
      </c>
      <c r="AE7" s="21" t="str">
        <f t="shared" si="4"/>
        <v>F</v>
      </c>
      <c r="AF7" s="21" t="str">
        <f t="shared" si="4"/>
        <v>S</v>
      </c>
      <c r="AG7" s="22" t="str">
        <f t="shared" si="4"/>
        <v>S</v>
      </c>
      <c r="AH7" s="20" t="str">
        <f t="shared" si="4"/>
        <v>M</v>
      </c>
      <c r="AI7" s="21" t="str">
        <f t="shared" si="4"/>
        <v>T</v>
      </c>
      <c r="AJ7" s="21" t="str">
        <f t="shared" si="4"/>
        <v>W</v>
      </c>
      <c r="AK7" s="21" t="str">
        <f t="shared" si="4"/>
        <v>T</v>
      </c>
      <c r="AL7" s="21" t="str">
        <f t="shared" si="4"/>
        <v>F</v>
      </c>
      <c r="AM7" s="21" t="str">
        <f t="shared" si="4"/>
        <v>S</v>
      </c>
      <c r="AN7" s="22" t="str">
        <f t="shared" si="4"/>
        <v>S</v>
      </c>
      <c r="AO7" s="20" t="str">
        <f t="shared" si="4"/>
        <v>M</v>
      </c>
      <c r="AP7" s="21" t="str">
        <f t="shared" si="4"/>
        <v>T</v>
      </c>
      <c r="AQ7" s="21" t="str">
        <f t="shared" si="4"/>
        <v>W</v>
      </c>
      <c r="AR7" s="21" t="str">
        <f t="shared" si="4"/>
        <v>T</v>
      </c>
      <c r="AS7" s="21" t="str">
        <f t="shared" si="4"/>
        <v>F</v>
      </c>
      <c r="AT7" s="21" t="str">
        <f t="shared" si="4"/>
        <v>S</v>
      </c>
      <c r="AU7" s="22" t="str">
        <f t="shared" si="4"/>
        <v>S</v>
      </c>
      <c r="AV7" s="20" t="str">
        <f t="shared" si="4"/>
        <v>M</v>
      </c>
      <c r="AW7" s="21" t="str">
        <f t="shared" si="4"/>
        <v>T</v>
      </c>
      <c r="AX7" s="21" t="str">
        <f t="shared" si="4"/>
        <v>W</v>
      </c>
      <c r="AY7" s="21" t="str">
        <f t="shared" si="4"/>
        <v>T</v>
      </c>
      <c r="AZ7" s="21" t="str">
        <f t="shared" si="4"/>
        <v>F</v>
      </c>
      <c r="BA7" s="21" t="str">
        <f t="shared" si="4"/>
        <v>S</v>
      </c>
      <c r="BB7" s="22" t="str">
        <f t="shared" si="4"/>
        <v>S</v>
      </c>
      <c r="BC7" s="20" t="str">
        <f t="shared" si="4"/>
        <v>M</v>
      </c>
      <c r="BD7" s="21" t="str">
        <f t="shared" si="4"/>
        <v>T</v>
      </c>
      <c r="BE7" s="21" t="str">
        <f t="shared" si="4"/>
        <v>W</v>
      </c>
      <c r="BF7" s="21" t="str">
        <f t="shared" si="4"/>
        <v>T</v>
      </c>
      <c r="BG7" s="21" t="str">
        <f t="shared" si="4"/>
        <v>F</v>
      </c>
      <c r="BH7" s="21" t="str">
        <f t="shared" si="4"/>
        <v>S</v>
      </c>
      <c r="BI7" s="22" t="str">
        <f t="shared" si="4"/>
        <v>S</v>
      </c>
      <c r="BJ7" s="20" t="str">
        <f t="shared" si="4"/>
        <v>M</v>
      </c>
      <c r="BK7" s="21" t="str">
        <f t="shared" si="4"/>
        <v>T</v>
      </c>
      <c r="BL7" s="21" t="str">
        <f t="shared" si="4"/>
        <v>W</v>
      </c>
      <c r="BM7" s="21" t="str">
        <f t="shared" si="4"/>
        <v>T</v>
      </c>
      <c r="BN7" s="21" t="str">
        <f t="shared" si="4"/>
        <v>F</v>
      </c>
      <c r="BO7" s="21" t="str">
        <f t="shared" si="4"/>
        <v>S</v>
      </c>
      <c r="BP7" s="22" t="str">
        <f t="shared" si="4"/>
        <v>S</v>
      </c>
      <c r="BQ7" s="20" t="str">
        <f t="shared" si="4"/>
        <v>M</v>
      </c>
      <c r="BR7" s="21" t="str">
        <f t="shared" si="4"/>
        <v>T</v>
      </c>
      <c r="BS7" s="21" t="str">
        <f t="shared" si="4"/>
        <v>W</v>
      </c>
      <c r="BT7" s="21" t="str">
        <f t="shared" si="4"/>
        <v>T</v>
      </c>
      <c r="BU7" s="21" t="str">
        <f t="shared" si="4"/>
        <v>F</v>
      </c>
      <c r="BV7" s="21" t="str">
        <f t="shared" si="4"/>
        <v>S</v>
      </c>
      <c r="BW7" s="22" t="str">
        <f t="shared" si="4"/>
        <v>S</v>
      </c>
      <c r="BX7" s="20" t="str">
        <f t="shared" si="4"/>
        <v>M</v>
      </c>
      <c r="BY7" s="21" t="str">
        <f t="shared" ref="BY7:EJ7" si="5">CHOOSE(WEEKDAY(BY6,1),"S","M","T","W","T","F","S")</f>
        <v>T</v>
      </c>
      <c r="BZ7" s="21" t="str">
        <f t="shared" si="5"/>
        <v>W</v>
      </c>
      <c r="CA7" s="21" t="str">
        <f t="shared" si="5"/>
        <v>T</v>
      </c>
      <c r="CB7" s="21" t="str">
        <f t="shared" si="5"/>
        <v>F</v>
      </c>
      <c r="CC7" s="21" t="str">
        <f t="shared" si="5"/>
        <v>S</v>
      </c>
      <c r="CD7" s="22" t="str">
        <f t="shared" si="5"/>
        <v>S</v>
      </c>
      <c r="CE7" s="20" t="str">
        <f t="shared" si="5"/>
        <v>M</v>
      </c>
      <c r="CF7" s="21" t="str">
        <f t="shared" si="5"/>
        <v>T</v>
      </c>
      <c r="CG7" s="21" t="str">
        <f t="shared" si="5"/>
        <v>W</v>
      </c>
      <c r="CH7" s="21" t="str">
        <f t="shared" si="5"/>
        <v>T</v>
      </c>
      <c r="CI7" s="21" t="str">
        <f t="shared" si="5"/>
        <v>F</v>
      </c>
      <c r="CJ7" s="21" t="str">
        <f t="shared" si="5"/>
        <v>S</v>
      </c>
      <c r="CK7" s="22" t="str">
        <f t="shared" si="5"/>
        <v>S</v>
      </c>
      <c r="CL7" s="20" t="str">
        <f t="shared" si="5"/>
        <v>M</v>
      </c>
      <c r="CM7" s="21" t="str">
        <f t="shared" si="5"/>
        <v>T</v>
      </c>
      <c r="CN7" s="21" t="str">
        <f t="shared" si="5"/>
        <v>W</v>
      </c>
      <c r="CO7" s="21" t="str">
        <f t="shared" si="5"/>
        <v>T</v>
      </c>
      <c r="CP7" s="21" t="str">
        <f t="shared" si="5"/>
        <v>F</v>
      </c>
      <c r="CQ7" s="21" t="str">
        <f t="shared" si="5"/>
        <v>S</v>
      </c>
      <c r="CR7" s="22" t="str">
        <f t="shared" si="5"/>
        <v>S</v>
      </c>
      <c r="CS7" s="20" t="str">
        <f t="shared" si="5"/>
        <v>M</v>
      </c>
      <c r="CT7" s="21" t="str">
        <f t="shared" si="5"/>
        <v>T</v>
      </c>
      <c r="CU7" s="21" t="str">
        <f t="shared" si="5"/>
        <v>W</v>
      </c>
      <c r="CV7" s="21" t="str">
        <f t="shared" si="5"/>
        <v>T</v>
      </c>
      <c r="CW7" s="21" t="str">
        <f t="shared" si="5"/>
        <v>F</v>
      </c>
      <c r="CX7" s="21" t="str">
        <f t="shared" si="5"/>
        <v>S</v>
      </c>
      <c r="CY7" s="22" t="str">
        <f t="shared" si="5"/>
        <v>S</v>
      </c>
      <c r="CZ7" s="20" t="str">
        <f t="shared" si="5"/>
        <v>M</v>
      </c>
      <c r="DA7" s="21" t="str">
        <f t="shared" si="5"/>
        <v>T</v>
      </c>
      <c r="DB7" s="21" t="str">
        <f t="shared" si="5"/>
        <v>W</v>
      </c>
      <c r="DC7" s="21" t="str">
        <f t="shared" si="5"/>
        <v>T</v>
      </c>
      <c r="DD7" s="21" t="str">
        <f t="shared" si="5"/>
        <v>F</v>
      </c>
      <c r="DE7" s="21" t="str">
        <f t="shared" si="5"/>
        <v>S</v>
      </c>
      <c r="DF7" s="22" t="str">
        <f t="shared" si="5"/>
        <v>S</v>
      </c>
      <c r="DG7" s="20" t="str">
        <f t="shared" si="5"/>
        <v>M</v>
      </c>
      <c r="DH7" s="21" t="str">
        <f t="shared" si="5"/>
        <v>T</v>
      </c>
      <c r="DI7" s="21" t="str">
        <f t="shared" si="5"/>
        <v>W</v>
      </c>
      <c r="DJ7" s="21" t="str">
        <f t="shared" si="5"/>
        <v>T</v>
      </c>
      <c r="DK7" s="21" t="str">
        <f t="shared" si="5"/>
        <v>F</v>
      </c>
      <c r="DL7" s="21" t="str">
        <f t="shared" si="5"/>
        <v>S</v>
      </c>
      <c r="DM7" s="22" t="str">
        <f t="shared" si="5"/>
        <v>S</v>
      </c>
      <c r="DN7" s="20" t="str">
        <f t="shared" si="5"/>
        <v>M</v>
      </c>
      <c r="DO7" s="21" t="str">
        <f t="shared" si="5"/>
        <v>T</v>
      </c>
      <c r="DP7" s="21" t="str">
        <f t="shared" si="5"/>
        <v>W</v>
      </c>
      <c r="DQ7" s="21" t="str">
        <f t="shared" si="5"/>
        <v>T</v>
      </c>
      <c r="DR7" s="21" t="str">
        <f t="shared" si="5"/>
        <v>F</v>
      </c>
      <c r="DS7" s="21" t="str">
        <f t="shared" si="5"/>
        <v>S</v>
      </c>
      <c r="DT7" s="22" t="str">
        <f t="shared" si="5"/>
        <v>S</v>
      </c>
      <c r="DU7" s="20" t="str">
        <f t="shared" si="5"/>
        <v>M</v>
      </c>
      <c r="DV7" s="21" t="str">
        <f t="shared" si="5"/>
        <v>T</v>
      </c>
      <c r="DW7" s="21" t="str">
        <f t="shared" si="5"/>
        <v>W</v>
      </c>
      <c r="DX7" s="21" t="str">
        <f t="shared" si="5"/>
        <v>T</v>
      </c>
      <c r="DY7" s="21" t="str">
        <f t="shared" si="5"/>
        <v>F</v>
      </c>
      <c r="DZ7" s="21" t="str">
        <f t="shared" si="5"/>
        <v>S</v>
      </c>
      <c r="EA7" s="22" t="str">
        <f t="shared" si="5"/>
        <v>S</v>
      </c>
      <c r="EB7" s="20" t="str">
        <f t="shared" si="5"/>
        <v>M</v>
      </c>
      <c r="EC7" s="21" t="str">
        <f t="shared" si="5"/>
        <v>T</v>
      </c>
      <c r="ED7" s="21" t="str">
        <f t="shared" si="5"/>
        <v>W</v>
      </c>
      <c r="EE7" s="21" t="str">
        <f t="shared" si="5"/>
        <v>T</v>
      </c>
      <c r="EF7" s="21" t="str">
        <f t="shared" si="5"/>
        <v>F</v>
      </c>
      <c r="EG7" s="21" t="str">
        <f t="shared" si="5"/>
        <v>S</v>
      </c>
      <c r="EH7" s="22" t="str">
        <f t="shared" si="5"/>
        <v>S</v>
      </c>
      <c r="EI7" s="20" t="str">
        <f t="shared" si="5"/>
        <v>M</v>
      </c>
      <c r="EJ7" s="21" t="str">
        <f t="shared" si="5"/>
        <v>T</v>
      </c>
      <c r="EK7" s="21" t="str">
        <f t="shared" ref="EK7:GV7" si="6">CHOOSE(WEEKDAY(EK6,1),"S","M","T","W","T","F","S")</f>
        <v>W</v>
      </c>
      <c r="EL7" s="21" t="str">
        <f t="shared" si="6"/>
        <v>T</v>
      </c>
      <c r="EM7" s="21" t="str">
        <f t="shared" si="6"/>
        <v>F</v>
      </c>
      <c r="EN7" s="21" t="str">
        <f t="shared" si="6"/>
        <v>S</v>
      </c>
      <c r="EO7" s="22" t="str">
        <f t="shared" si="6"/>
        <v>S</v>
      </c>
      <c r="EP7" s="20" t="str">
        <f t="shared" si="6"/>
        <v>M</v>
      </c>
      <c r="EQ7" s="21" t="str">
        <f t="shared" si="6"/>
        <v>T</v>
      </c>
      <c r="ER7" s="21" t="str">
        <f t="shared" si="6"/>
        <v>W</v>
      </c>
      <c r="ES7" s="21" t="str">
        <f t="shared" si="6"/>
        <v>T</v>
      </c>
      <c r="ET7" s="21" t="str">
        <f t="shared" si="6"/>
        <v>F</v>
      </c>
      <c r="EU7" s="21" t="str">
        <f t="shared" si="6"/>
        <v>S</v>
      </c>
      <c r="EV7" s="22" t="str">
        <f t="shared" si="6"/>
        <v>S</v>
      </c>
      <c r="EW7" s="20" t="str">
        <f t="shared" si="6"/>
        <v>M</v>
      </c>
      <c r="EX7" s="21" t="str">
        <f t="shared" si="6"/>
        <v>T</v>
      </c>
      <c r="EY7" s="21" t="str">
        <f t="shared" si="6"/>
        <v>W</v>
      </c>
      <c r="EZ7" s="21" t="str">
        <f t="shared" si="6"/>
        <v>T</v>
      </c>
      <c r="FA7" s="21" t="str">
        <f t="shared" si="6"/>
        <v>F</v>
      </c>
      <c r="FB7" s="21" t="str">
        <f t="shared" si="6"/>
        <v>S</v>
      </c>
      <c r="FC7" s="22" t="str">
        <f t="shared" si="6"/>
        <v>S</v>
      </c>
      <c r="FD7" s="20" t="str">
        <f t="shared" si="6"/>
        <v>M</v>
      </c>
      <c r="FE7" s="21" t="str">
        <f t="shared" si="6"/>
        <v>T</v>
      </c>
      <c r="FF7" s="21" t="str">
        <f t="shared" si="6"/>
        <v>W</v>
      </c>
      <c r="FG7" s="21" t="str">
        <f t="shared" si="6"/>
        <v>T</v>
      </c>
      <c r="FH7" s="21" t="str">
        <f t="shared" si="6"/>
        <v>F</v>
      </c>
      <c r="FI7" s="21" t="str">
        <f t="shared" si="6"/>
        <v>S</v>
      </c>
      <c r="FJ7" s="22" t="str">
        <f t="shared" si="6"/>
        <v>S</v>
      </c>
      <c r="FK7" s="20" t="str">
        <f t="shared" si="6"/>
        <v>M</v>
      </c>
      <c r="FL7" s="21" t="str">
        <f t="shared" si="6"/>
        <v>T</v>
      </c>
      <c r="FM7" s="21" t="str">
        <f t="shared" si="6"/>
        <v>W</v>
      </c>
      <c r="FN7" s="21" t="str">
        <f t="shared" si="6"/>
        <v>T</v>
      </c>
      <c r="FO7" s="21" t="str">
        <f t="shared" si="6"/>
        <v>F</v>
      </c>
      <c r="FP7" s="21" t="str">
        <f t="shared" si="6"/>
        <v>S</v>
      </c>
      <c r="FQ7" s="22" t="str">
        <f t="shared" si="6"/>
        <v>S</v>
      </c>
      <c r="FR7" s="20" t="str">
        <f t="shared" si="6"/>
        <v>M</v>
      </c>
      <c r="FS7" s="21" t="str">
        <f t="shared" si="6"/>
        <v>T</v>
      </c>
      <c r="FT7" s="21" t="str">
        <f t="shared" si="6"/>
        <v>W</v>
      </c>
      <c r="FU7" s="21" t="str">
        <f t="shared" si="6"/>
        <v>T</v>
      </c>
      <c r="FV7" s="21" t="str">
        <f t="shared" si="6"/>
        <v>F</v>
      </c>
      <c r="FW7" s="21" t="str">
        <f t="shared" si="6"/>
        <v>S</v>
      </c>
      <c r="FX7" s="22" t="str">
        <f t="shared" si="6"/>
        <v>S</v>
      </c>
      <c r="FY7" s="20" t="str">
        <f t="shared" si="6"/>
        <v>M</v>
      </c>
      <c r="FZ7" s="21" t="str">
        <f t="shared" si="6"/>
        <v>T</v>
      </c>
      <c r="GA7" s="21" t="str">
        <f t="shared" si="6"/>
        <v>W</v>
      </c>
      <c r="GB7" s="21" t="str">
        <f t="shared" si="6"/>
        <v>T</v>
      </c>
      <c r="GC7" s="21" t="str">
        <f t="shared" si="6"/>
        <v>F</v>
      </c>
      <c r="GD7" s="21" t="str">
        <f t="shared" si="6"/>
        <v>S</v>
      </c>
      <c r="GE7" s="22" t="str">
        <f t="shared" si="6"/>
        <v>S</v>
      </c>
      <c r="GF7" s="20" t="str">
        <f t="shared" si="6"/>
        <v>M</v>
      </c>
      <c r="GG7" s="21" t="str">
        <f t="shared" si="6"/>
        <v>T</v>
      </c>
      <c r="GH7" s="21" t="str">
        <f t="shared" si="6"/>
        <v>W</v>
      </c>
      <c r="GI7" s="21" t="str">
        <f t="shared" si="6"/>
        <v>T</v>
      </c>
      <c r="GJ7" s="21" t="str">
        <f t="shared" si="6"/>
        <v>F</v>
      </c>
      <c r="GK7" s="21" t="str">
        <f t="shared" si="6"/>
        <v>S</v>
      </c>
      <c r="GL7" s="22" t="str">
        <f t="shared" si="6"/>
        <v>S</v>
      </c>
      <c r="GM7" s="20" t="str">
        <f t="shared" si="6"/>
        <v>M</v>
      </c>
      <c r="GN7" s="21" t="str">
        <f t="shared" si="6"/>
        <v>T</v>
      </c>
      <c r="GO7" s="21" t="str">
        <f t="shared" si="6"/>
        <v>W</v>
      </c>
      <c r="GP7" s="21" t="str">
        <f t="shared" si="6"/>
        <v>T</v>
      </c>
      <c r="GQ7" s="21" t="str">
        <f t="shared" si="6"/>
        <v>F</v>
      </c>
      <c r="GR7" s="21" t="str">
        <f t="shared" si="6"/>
        <v>S</v>
      </c>
      <c r="GS7" s="22" t="str">
        <f t="shared" si="6"/>
        <v>S</v>
      </c>
      <c r="GT7" s="20" t="str">
        <f t="shared" si="6"/>
        <v>M</v>
      </c>
      <c r="GU7" s="21" t="str">
        <f t="shared" si="6"/>
        <v>T</v>
      </c>
      <c r="GV7" s="21" t="str">
        <f t="shared" si="6"/>
        <v>W</v>
      </c>
      <c r="GW7" s="21" t="str">
        <f t="shared" ref="GW7:HN7" si="7">CHOOSE(WEEKDAY(GW6,1),"S","M","T","W","T","F","S")</f>
        <v>T</v>
      </c>
      <c r="GX7" s="21" t="str">
        <f t="shared" si="7"/>
        <v>F</v>
      </c>
      <c r="GY7" s="21" t="str">
        <f t="shared" si="7"/>
        <v>S</v>
      </c>
      <c r="GZ7" s="22" t="str">
        <f t="shared" si="7"/>
        <v>S</v>
      </c>
      <c r="HA7" s="20" t="str">
        <f t="shared" si="7"/>
        <v>M</v>
      </c>
      <c r="HB7" s="21" t="str">
        <f t="shared" si="7"/>
        <v>T</v>
      </c>
      <c r="HC7" s="21" t="str">
        <f t="shared" si="7"/>
        <v>W</v>
      </c>
      <c r="HD7" s="21" t="str">
        <f t="shared" si="7"/>
        <v>T</v>
      </c>
      <c r="HE7" s="21" t="str">
        <f t="shared" si="7"/>
        <v>F</v>
      </c>
      <c r="HF7" s="21" t="str">
        <f t="shared" si="7"/>
        <v>S</v>
      </c>
      <c r="HG7" s="22" t="str">
        <f t="shared" si="7"/>
        <v>S</v>
      </c>
      <c r="HH7" s="20" t="str">
        <f t="shared" si="7"/>
        <v>M</v>
      </c>
      <c r="HI7" s="21" t="str">
        <f t="shared" si="7"/>
        <v>T</v>
      </c>
      <c r="HJ7" s="21" t="str">
        <f t="shared" si="7"/>
        <v>W</v>
      </c>
      <c r="HK7" s="21" t="str">
        <f t="shared" si="7"/>
        <v>T</v>
      </c>
      <c r="HL7" s="21" t="str">
        <f t="shared" si="7"/>
        <v>F</v>
      </c>
      <c r="HM7" s="21" t="str">
        <f t="shared" si="7"/>
        <v>S</v>
      </c>
      <c r="HN7" s="22" t="str">
        <f t="shared" si="7"/>
        <v>S</v>
      </c>
    </row>
    <row r="8" spans="1:222" s="34" customFormat="1" ht="18.5" collapsed="1" x14ac:dyDescent="0.25">
      <c r="A8" s="23" t="str">
        <f>IF(ISERROR(VALUE(SUBSTITUTE(prevWBS,".",""))),"1",IF(ISERROR(FIND("`",SUBSTITUTE(prevWBS,".","`",1))),TEXT(VALUE(prevWBS)+1,"#"),TEXT(VALUE(LEFT(prevWBS,FIND("`",SUBSTITUTE(prevWBS,".","`",1))-1))+1,"#")))</f>
        <v>1</v>
      </c>
      <c r="B8" s="24" t="s">
        <v>66</v>
      </c>
      <c r="C8" s="25" t="s">
        <v>84</v>
      </c>
      <c r="D8" s="25" t="s">
        <v>84</v>
      </c>
      <c r="E8" s="26">
        <f>MIN(E9:E13)</f>
        <v>43814</v>
      </c>
      <c r="F8" s="27">
        <f>H8-E8</f>
        <v>37</v>
      </c>
      <c r="G8" s="28">
        <f>SUM(G9:G13)</f>
        <v>13</v>
      </c>
      <c r="H8" s="26">
        <f>MAX(H9:H13)</f>
        <v>43851</v>
      </c>
      <c r="I8" s="29">
        <f t="shared" ref="I8:I19" si="8">H8-E8</f>
        <v>37</v>
      </c>
      <c r="J8" s="30">
        <f>AVERAGE(J9:J13)</f>
        <v>0.59000000000000008</v>
      </c>
      <c r="K8" s="31">
        <f>SUM(K9:K13)</f>
        <v>16.2</v>
      </c>
      <c r="L8" s="32"/>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c r="BQ8" s="33"/>
      <c r="BR8" s="33"/>
      <c r="BS8" s="33"/>
      <c r="BT8" s="33"/>
      <c r="BU8" s="33"/>
      <c r="BV8" s="33"/>
      <c r="BW8" s="33"/>
      <c r="BX8" s="33"/>
      <c r="BY8" s="33"/>
      <c r="BZ8" s="33"/>
      <c r="CA8" s="33"/>
      <c r="CB8" s="33"/>
      <c r="CC8" s="33"/>
      <c r="CD8" s="33"/>
      <c r="CE8" s="33"/>
      <c r="CF8" s="33"/>
      <c r="CG8" s="33"/>
      <c r="CH8" s="33"/>
      <c r="CI8" s="33"/>
      <c r="CJ8" s="33"/>
      <c r="CK8" s="33"/>
      <c r="CL8" s="33"/>
      <c r="CM8" s="33"/>
      <c r="CN8" s="33"/>
      <c r="CO8" s="33"/>
      <c r="CP8" s="33"/>
      <c r="CQ8" s="33"/>
      <c r="CR8" s="33"/>
      <c r="CS8" s="33"/>
      <c r="CT8" s="33"/>
      <c r="CU8" s="33"/>
      <c r="CV8" s="33"/>
      <c r="CW8" s="33"/>
      <c r="CX8" s="33"/>
      <c r="CY8" s="33"/>
      <c r="CZ8" s="33"/>
      <c r="DA8" s="33"/>
      <c r="DB8" s="33"/>
      <c r="DC8" s="33"/>
      <c r="DD8" s="33"/>
      <c r="DE8" s="33"/>
      <c r="DF8" s="33"/>
      <c r="DG8" s="33"/>
      <c r="DH8" s="33"/>
      <c r="DI8" s="33"/>
      <c r="DJ8" s="33"/>
      <c r="DK8" s="33"/>
      <c r="DL8" s="33"/>
      <c r="DM8" s="33"/>
      <c r="DN8" s="33"/>
      <c r="DO8" s="33"/>
      <c r="DP8" s="33"/>
      <c r="DQ8" s="33"/>
      <c r="DR8" s="33"/>
      <c r="DS8" s="33"/>
      <c r="DT8" s="33"/>
      <c r="DU8" s="33"/>
      <c r="DV8" s="33"/>
      <c r="DW8" s="33"/>
      <c r="DX8" s="33"/>
      <c r="DY8" s="33"/>
      <c r="DZ8" s="33"/>
      <c r="EA8" s="33"/>
      <c r="EB8" s="33"/>
      <c r="EC8" s="33"/>
      <c r="ED8" s="33"/>
      <c r="EE8" s="33"/>
      <c r="EF8" s="33"/>
      <c r="EG8" s="33"/>
      <c r="EH8" s="33"/>
      <c r="EI8" s="33"/>
      <c r="EJ8" s="33"/>
      <c r="EK8" s="33"/>
      <c r="EL8" s="33"/>
      <c r="EM8" s="33"/>
      <c r="EN8" s="33"/>
      <c r="EO8" s="33"/>
      <c r="EP8" s="33"/>
      <c r="EQ8" s="33"/>
      <c r="ER8" s="33"/>
      <c r="ES8" s="33"/>
      <c r="ET8" s="33"/>
      <c r="EU8" s="33"/>
      <c r="EV8" s="33"/>
      <c r="EW8" s="33"/>
      <c r="EX8" s="33"/>
      <c r="EY8" s="33"/>
      <c r="EZ8" s="33"/>
      <c r="FA8" s="33"/>
      <c r="FB8" s="33"/>
      <c r="FC8" s="33"/>
      <c r="FD8" s="33"/>
      <c r="FE8" s="33"/>
      <c r="FF8" s="33"/>
      <c r="FG8" s="33"/>
      <c r="FH8" s="33"/>
      <c r="FI8" s="33"/>
      <c r="FJ8" s="33"/>
      <c r="FK8" s="33"/>
      <c r="FL8" s="33"/>
      <c r="FM8" s="33"/>
      <c r="FN8" s="33"/>
      <c r="FO8" s="33"/>
      <c r="FP8" s="33"/>
      <c r="FQ8" s="33"/>
      <c r="FR8" s="33"/>
      <c r="FS8" s="33"/>
      <c r="FT8" s="33"/>
      <c r="FU8" s="33"/>
      <c r="FV8" s="33"/>
      <c r="FW8" s="33"/>
      <c r="FX8" s="33"/>
      <c r="FY8" s="33"/>
      <c r="FZ8" s="33"/>
      <c r="GA8" s="33"/>
      <c r="GB8" s="33"/>
      <c r="GC8" s="33"/>
      <c r="GD8" s="33"/>
      <c r="GE8" s="33"/>
      <c r="GF8" s="33"/>
      <c r="GG8" s="33"/>
      <c r="GH8" s="33"/>
      <c r="GI8" s="33"/>
      <c r="GJ8" s="33"/>
      <c r="GK8" s="33"/>
      <c r="GL8" s="33"/>
      <c r="GM8" s="33"/>
      <c r="GN8" s="33"/>
      <c r="GO8" s="33"/>
      <c r="GP8" s="33"/>
      <c r="GQ8" s="33"/>
      <c r="GR8" s="33"/>
      <c r="GS8" s="33"/>
      <c r="GT8" s="33"/>
      <c r="GU8" s="33"/>
      <c r="GV8" s="33"/>
      <c r="GW8" s="33"/>
      <c r="GX8" s="33"/>
      <c r="GY8" s="33"/>
      <c r="GZ8" s="33"/>
      <c r="HA8" s="33"/>
      <c r="HB8" s="33"/>
      <c r="HC8" s="33"/>
      <c r="HD8" s="33"/>
      <c r="HE8" s="33"/>
      <c r="HF8" s="33"/>
      <c r="HG8" s="33"/>
      <c r="HH8" s="33"/>
      <c r="HI8" s="33"/>
      <c r="HJ8" s="33"/>
      <c r="HK8" s="33"/>
      <c r="HL8" s="33"/>
      <c r="HM8" s="33"/>
      <c r="HN8" s="33"/>
    </row>
    <row r="9" spans="1:222" s="47" customFormat="1" ht="20.399999999999999" customHeight="1" outlineLevel="1" x14ac:dyDescent="0.25">
      <c r="A9" s="35" t="str">
        <f t="shared" ref="A9:A25" si="9">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36" t="s">
        <v>70</v>
      </c>
      <c r="C9" s="37" t="s">
        <v>61</v>
      </c>
      <c r="D9" s="38"/>
      <c r="E9" s="39">
        <v>43814</v>
      </c>
      <c r="F9" s="40">
        <v>3</v>
      </c>
      <c r="G9" s="41">
        <v>1</v>
      </c>
      <c r="H9" s="42">
        <f>WORKDAY(E9,F9)</f>
        <v>43817</v>
      </c>
      <c r="I9" s="43">
        <f t="shared" si="8"/>
        <v>3</v>
      </c>
      <c r="J9" s="44">
        <v>1</v>
      </c>
      <c r="K9" s="45">
        <f>(IF(OR(H9=0,E9=0)," - ",NETWORKDAYS(E9,H9)))*$I$2</f>
        <v>1.7999999999999998</v>
      </c>
      <c r="L9" s="46"/>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c r="BR9" s="35"/>
      <c r="BS9" s="35"/>
      <c r="BT9" s="35"/>
      <c r="BU9" s="35"/>
      <c r="BV9" s="35"/>
      <c r="BW9" s="35"/>
      <c r="BX9" s="35"/>
      <c r="BY9" s="35"/>
      <c r="BZ9" s="35"/>
      <c r="CA9" s="35"/>
      <c r="CB9" s="35"/>
      <c r="CC9" s="35"/>
      <c r="CD9" s="35"/>
      <c r="CE9" s="35"/>
      <c r="CF9" s="35"/>
      <c r="CG9" s="35"/>
      <c r="CH9" s="35"/>
      <c r="CI9" s="35"/>
      <c r="CJ9" s="35"/>
      <c r="CK9" s="35"/>
      <c r="CL9" s="35"/>
      <c r="CM9" s="35"/>
      <c r="CN9" s="35"/>
      <c r="CO9" s="35"/>
      <c r="CP9" s="35"/>
      <c r="CQ9" s="35"/>
      <c r="CR9" s="35"/>
      <c r="CS9" s="35"/>
      <c r="CT9" s="35"/>
      <c r="CU9" s="35"/>
      <c r="CV9" s="35"/>
      <c r="CW9" s="35"/>
      <c r="CX9" s="35"/>
      <c r="CY9" s="35"/>
      <c r="CZ9" s="35"/>
      <c r="DA9" s="35"/>
      <c r="DB9" s="35"/>
      <c r="DC9" s="35"/>
      <c r="DD9" s="35"/>
      <c r="DE9" s="35"/>
      <c r="DF9" s="35"/>
      <c r="DG9" s="35"/>
      <c r="DH9" s="35"/>
      <c r="DI9" s="35"/>
      <c r="DJ9" s="35"/>
      <c r="DK9" s="35"/>
      <c r="DL9" s="35"/>
      <c r="DM9" s="35"/>
      <c r="DN9" s="35"/>
      <c r="DO9" s="35"/>
      <c r="DP9" s="35"/>
      <c r="DQ9" s="35"/>
      <c r="DR9" s="35"/>
      <c r="DS9" s="35"/>
      <c r="DT9" s="35"/>
      <c r="DU9" s="35"/>
      <c r="DV9" s="35"/>
      <c r="DW9" s="35"/>
      <c r="DX9" s="35"/>
      <c r="DY9" s="35"/>
      <c r="DZ9" s="35"/>
      <c r="EA9" s="35"/>
      <c r="EB9" s="35"/>
      <c r="EC9" s="35"/>
      <c r="ED9" s="35"/>
      <c r="EE9" s="35"/>
      <c r="EF9" s="35"/>
      <c r="EG9" s="35"/>
      <c r="EH9" s="35"/>
      <c r="EI9" s="35"/>
      <c r="EJ9" s="35"/>
      <c r="EK9" s="35"/>
      <c r="EL9" s="35"/>
      <c r="EM9" s="35"/>
      <c r="EN9" s="35"/>
      <c r="EO9" s="35"/>
      <c r="EP9" s="35"/>
      <c r="EQ9" s="35"/>
      <c r="ER9" s="35"/>
      <c r="ES9" s="35"/>
      <c r="ET9" s="35"/>
      <c r="EU9" s="35"/>
      <c r="EV9" s="35"/>
      <c r="EW9" s="35"/>
      <c r="EX9" s="35"/>
      <c r="EY9" s="35"/>
      <c r="EZ9" s="35"/>
      <c r="FA9" s="35"/>
      <c r="FB9" s="35"/>
      <c r="FC9" s="35"/>
      <c r="FD9" s="35"/>
      <c r="FE9" s="35"/>
      <c r="FF9" s="35"/>
      <c r="FG9" s="35"/>
      <c r="FH9" s="35"/>
      <c r="FI9" s="35"/>
      <c r="FJ9" s="35"/>
      <c r="FK9" s="35"/>
      <c r="FL9" s="35"/>
      <c r="FM9" s="35"/>
      <c r="FN9" s="35"/>
      <c r="FO9" s="35"/>
      <c r="FP9" s="35"/>
      <c r="FQ9" s="35"/>
      <c r="FR9" s="35"/>
      <c r="FS9" s="35"/>
      <c r="FT9" s="35"/>
      <c r="FU9" s="35"/>
      <c r="FV9" s="35"/>
      <c r="FW9" s="35"/>
      <c r="FX9" s="35"/>
      <c r="FY9" s="35"/>
      <c r="FZ9" s="35"/>
      <c r="GA9" s="35"/>
      <c r="GB9" s="35"/>
      <c r="GC9" s="35"/>
      <c r="GD9" s="35"/>
      <c r="GE9" s="35"/>
      <c r="GF9" s="35"/>
      <c r="GG9" s="35"/>
      <c r="GH9" s="35"/>
      <c r="GI9" s="35"/>
      <c r="GJ9" s="35"/>
      <c r="GK9" s="35"/>
      <c r="GL9" s="35"/>
      <c r="GM9" s="35"/>
      <c r="GN9" s="35"/>
      <c r="GO9" s="35"/>
      <c r="GP9" s="35"/>
      <c r="GQ9" s="35"/>
      <c r="GR9" s="35"/>
      <c r="GS9" s="35"/>
      <c r="GT9" s="35"/>
      <c r="GU9" s="35"/>
      <c r="GV9" s="35"/>
      <c r="GW9" s="35"/>
      <c r="GX9" s="35"/>
      <c r="GY9" s="35"/>
      <c r="GZ9" s="35"/>
      <c r="HA9" s="35"/>
      <c r="HB9" s="35"/>
      <c r="HC9" s="35"/>
      <c r="HD9" s="35"/>
      <c r="HE9" s="35"/>
      <c r="HF9" s="35"/>
      <c r="HG9" s="35"/>
      <c r="HH9" s="35"/>
      <c r="HI9" s="35"/>
      <c r="HJ9" s="35"/>
      <c r="HK9" s="35"/>
      <c r="HL9" s="35"/>
      <c r="HM9" s="35"/>
      <c r="HN9" s="35"/>
    </row>
    <row r="10" spans="1:222" s="47" customFormat="1" ht="20.399999999999999" customHeight="1" outlineLevel="1" x14ac:dyDescent="0.25">
      <c r="A10" s="35" t="str">
        <f t="shared" si="9"/>
        <v>1.2</v>
      </c>
      <c r="B10" s="36" t="s">
        <v>71</v>
      </c>
      <c r="C10" s="37" t="s">
        <v>61</v>
      </c>
      <c r="D10" s="38"/>
      <c r="E10" s="39">
        <f>WORKDAY(H9,1)</f>
        <v>43818</v>
      </c>
      <c r="F10" s="40">
        <v>5</v>
      </c>
      <c r="G10" s="41">
        <v>2</v>
      </c>
      <c r="H10" s="42">
        <f t="shared" ref="H10" si="10">WORKDAY(E10,F10)</f>
        <v>43825</v>
      </c>
      <c r="I10" s="43">
        <f t="shared" ref="I10" si="11">H10-E10</f>
        <v>7</v>
      </c>
      <c r="J10" s="44">
        <v>0.95</v>
      </c>
      <c r="K10" s="45">
        <f t="shared" ref="K10" si="12">(IF(OR(H10=0,E10=0)," - ",NETWORKDAYS(E10,H10)))*$I$2</f>
        <v>3.5999999999999996</v>
      </c>
      <c r="L10" s="46"/>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c r="BI10" s="35"/>
      <c r="BJ10" s="35"/>
      <c r="BK10" s="35"/>
      <c r="BL10" s="35"/>
      <c r="BM10" s="35"/>
      <c r="BN10" s="35"/>
      <c r="BO10" s="35"/>
      <c r="BP10" s="35"/>
      <c r="BQ10" s="35"/>
      <c r="BR10" s="35"/>
      <c r="BS10" s="35"/>
      <c r="BT10" s="35"/>
      <c r="BU10" s="35"/>
      <c r="BV10" s="35"/>
      <c r="BW10" s="35"/>
      <c r="BX10" s="35"/>
      <c r="BY10" s="35"/>
      <c r="BZ10" s="35"/>
      <c r="CA10" s="35"/>
      <c r="CB10" s="35"/>
      <c r="CC10" s="35"/>
      <c r="CD10" s="35"/>
      <c r="CE10" s="35"/>
      <c r="CF10" s="35"/>
      <c r="CG10" s="35"/>
      <c r="CH10" s="35"/>
      <c r="CI10" s="35"/>
      <c r="CJ10" s="35"/>
      <c r="CK10" s="35"/>
      <c r="CL10" s="35"/>
      <c r="CM10" s="35"/>
      <c r="CN10" s="35"/>
      <c r="CO10" s="35"/>
      <c r="CP10" s="35"/>
      <c r="CQ10" s="35"/>
      <c r="CR10" s="35"/>
      <c r="CS10" s="35"/>
      <c r="CT10" s="35"/>
      <c r="CU10" s="35"/>
      <c r="CV10" s="35"/>
      <c r="CW10" s="35"/>
      <c r="CX10" s="35"/>
      <c r="CY10" s="35"/>
      <c r="CZ10" s="35"/>
      <c r="DA10" s="35"/>
      <c r="DB10" s="35"/>
      <c r="DC10" s="35"/>
      <c r="DD10" s="35"/>
      <c r="DE10" s="35"/>
      <c r="DF10" s="35"/>
      <c r="DG10" s="35"/>
      <c r="DH10" s="35"/>
      <c r="DI10" s="35"/>
      <c r="DJ10" s="35"/>
      <c r="DK10" s="35"/>
      <c r="DL10" s="35"/>
      <c r="DM10" s="35"/>
      <c r="DN10" s="35"/>
      <c r="DO10" s="35"/>
      <c r="DP10" s="35"/>
      <c r="DQ10" s="35"/>
      <c r="DR10" s="35"/>
      <c r="DS10" s="35"/>
      <c r="DT10" s="35"/>
      <c r="DU10" s="35"/>
      <c r="DV10" s="35"/>
      <c r="DW10" s="35"/>
      <c r="DX10" s="35"/>
      <c r="DY10" s="35"/>
      <c r="DZ10" s="35"/>
      <c r="EA10" s="35"/>
      <c r="EB10" s="35"/>
      <c r="EC10" s="35"/>
      <c r="ED10" s="35"/>
      <c r="EE10" s="35"/>
      <c r="EF10" s="35"/>
      <c r="EG10" s="35"/>
      <c r="EH10" s="35"/>
      <c r="EI10" s="35"/>
      <c r="EJ10" s="35"/>
      <c r="EK10" s="35"/>
      <c r="EL10" s="35"/>
      <c r="EM10" s="35"/>
      <c r="EN10" s="35"/>
      <c r="EO10" s="35"/>
      <c r="EP10" s="35"/>
      <c r="EQ10" s="35"/>
      <c r="ER10" s="35"/>
      <c r="ES10" s="35"/>
      <c r="ET10" s="35"/>
      <c r="EU10" s="35"/>
      <c r="EV10" s="35"/>
      <c r="EW10" s="35"/>
      <c r="EX10" s="35"/>
      <c r="EY10" s="35"/>
      <c r="EZ10" s="35"/>
      <c r="FA10" s="35"/>
      <c r="FB10" s="35"/>
      <c r="FC10" s="35"/>
      <c r="FD10" s="35"/>
      <c r="FE10" s="35"/>
      <c r="FF10" s="35"/>
      <c r="FG10" s="35"/>
      <c r="FH10" s="35"/>
      <c r="FI10" s="35"/>
      <c r="FJ10" s="35"/>
      <c r="FK10" s="35"/>
      <c r="FL10" s="35"/>
      <c r="FM10" s="35"/>
      <c r="FN10" s="35"/>
      <c r="FO10" s="35"/>
      <c r="FP10" s="35"/>
      <c r="FQ10" s="35"/>
      <c r="FR10" s="35"/>
      <c r="FS10" s="35"/>
      <c r="FT10" s="35"/>
      <c r="FU10" s="35"/>
      <c r="FV10" s="35"/>
      <c r="FW10" s="35"/>
      <c r="FX10" s="35"/>
      <c r="FY10" s="35"/>
      <c r="FZ10" s="35"/>
      <c r="GA10" s="35"/>
      <c r="GB10" s="35"/>
      <c r="GC10" s="35"/>
      <c r="GD10" s="35"/>
      <c r="GE10" s="35"/>
      <c r="GF10" s="35"/>
      <c r="GG10" s="35"/>
      <c r="GH10" s="35"/>
      <c r="GI10" s="35"/>
      <c r="GJ10" s="35"/>
      <c r="GK10" s="35"/>
      <c r="GL10" s="35"/>
      <c r="GM10" s="35"/>
      <c r="GN10" s="35"/>
      <c r="GO10" s="35"/>
      <c r="GP10" s="35"/>
      <c r="GQ10" s="35"/>
      <c r="GR10" s="35"/>
      <c r="GS10" s="35"/>
      <c r="GT10" s="35"/>
      <c r="GU10" s="35"/>
      <c r="GV10" s="35"/>
      <c r="GW10" s="35"/>
      <c r="GX10" s="35"/>
      <c r="GY10" s="35"/>
      <c r="GZ10" s="35"/>
      <c r="HA10" s="35"/>
      <c r="HB10" s="35"/>
      <c r="HC10" s="35"/>
      <c r="HD10" s="35"/>
      <c r="HE10" s="35"/>
      <c r="HF10" s="35"/>
      <c r="HG10" s="35"/>
      <c r="HH10" s="35"/>
      <c r="HI10" s="35"/>
      <c r="HJ10" s="35"/>
      <c r="HK10" s="35"/>
      <c r="HL10" s="35"/>
      <c r="HM10" s="35"/>
      <c r="HN10" s="35"/>
    </row>
    <row r="11" spans="1:222" s="47" customFormat="1" ht="20.399999999999999" customHeight="1" outlineLevel="1" x14ac:dyDescent="0.25">
      <c r="A11" s="35" t="str">
        <f t="shared" si="9"/>
        <v>1.3</v>
      </c>
      <c r="B11" s="36" t="s">
        <v>72</v>
      </c>
      <c r="C11" s="37" t="s">
        <v>61</v>
      </c>
      <c r="D11" s="38"/>
      <c r="E11" s="39">
        <f t="shared" ref="E11" si="13">WORKDAY(H10,1)</f>
        <v>43826</v>
      </c>
      <c r="F11" s="40">
        <v>2</v>
      </c>
      <c r="G11" s="41">
        <v>3</v>
      </c>
      <c r="H11" s="42">
        <f t="shared" ref="H11:H13" si="14">WORKDAY(E11,F11)</f>
        <v>43830</v>
      </c>
      <c r="I11" s="43">
        <f t="shared" ref="I11:I13" si="15">H11-E11</f>
        <v>4</v>
      </c>
      <c r="J11" s="44">
        <v>0.8</v>
      </c>
      <c r="K11" s="45">
        <f t="shared" ref="K11:K13" si="16">(IF(OR(H11=0,E11=0)," - ",NETWORKDAYS(E11,H11)))*$I$2</f>
        <v>1.7999999999999998</v>
      </c>
      <c r="L11" s="46"/>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5"/>
      <c r="CI11" s="35"/>
      <c r="CJ11" s="35"/>
      <c r="CK11" s="35"/>
      <c r="CL11" s="35"/>
      <c r="CM11" s="35"/>
      <c r="CN11" s="35"/>
      <c r="CO11" s="35"/>
      <c r="CP11" s="35"/>
      <c r="CQ11" s="35"/>
      <c r="CR11" s="35"/>
      <c r="CS11" s="35"/>
      <c r="CT11" s="35"/>
      <c r="CU11" s="35"/>
      <c r="CV11" s="35"/>
      <c r="CW11" s="35"/>
      <c r="CX11" s="35"/>
      <c r="CY11" s="35"/>
      <c r="CZ11" s="35"/>
      <c r="DA11" s="35"/>
      <c r="DB11" s="35"/>
      <c r="DC11" s="35"/>
      <c r="DD11" s="35"/>
      <c r="DE11" s="35"/>
      <c r="DF11" s="35"/>
      <c r="DG11" s="35"/>
      <c r="DH11" s="35"/>
      <c r="DI11" s="35"/>
      <c r="DJ11" s="35"/>
      <c r="DK11" s="35"/>
      <c r="DL11" s="35"/>
      <c r="DM11" s="35"/>
      <c r="DN11" s="35"/>
      <c r="DO11" s="35"/>
      <c r="DP11" s="35"/>
      <c r="DQ11" s="35"/>
      <c r="DR11" s="35"/>
      <c r="DS11" s="35"/>
      <c r="DT11" s="35"/>
      <c r="DU11" s="35"/>
      <c r="DV11" s="35"/>
      <c r="DW11" s="35"/>
      <c r="DX11" s="35"/>
      <c r="DY11" s="35"/>
      <c r="DZ11" s="35"/>
      <c r="EA11" s="35"/>
      <c r="EB11" s="35"/>
      <c r="EC11" s="35"/>
      <c r="ED11" s="35"/>
      <c r="EE11" s="35"/>
      <c r="EF11" s="35"/>
      <c r="EG11" s="35"/>
      <c r="EH11" s="35"/>
      <c r="EI11" s="35"/>
      <c r="EJ11" s="35"/>
      <c r="EK11" s="35"/>
      <c r="EL11" s="35"/>
      <c r="EM11" s="35"/>
      <c r="EN11" s="35"/>
      <c r="EO11" s="35"/>
      <c r="EP11" s="35"/>
      <c r="EQ11" s="35"/>
      <c r="ER11" s="35"/>
      <c r="ES11" s="35"/>
      <c r="ET11" s="35"/>
      <c r="EU11" s="35"/>
      <c r="EV11" s="35"/>
      <c r="EW11" s="35"/>
      <c r="EX11" s="35"/>
      <c r="EY11" s="35"/>
      <c r="EZ11" s="35"/>
      <c r="FA11" s="35"/>
      <c r="FB11" s="35"/>
      <c r="FC11" s="35"/>
      <c r="FD11" s="35"/>
      <c r="FE11" s="35"/>
      <c r="FF11" s="35"/>
      <c r="FG11" s="35"/>
      <c r="FH11" s="35"/>
      <c r="FI11" s="35"/>
      <c r="FJ11" s="35"/>
      <c r="FK11" s="35"/>
      <c r="FL11" s="35"/>
      <c r="FM11" s="35"/>
      <c r="FN11" s="35"/>
      <c r="FO11" s="35"/>
      <c r="FP11" s="35"/>
      <c r="FQ11" s="35"/>
      <c r="FR11" s="35"/>
      <c r="FS11" s="35"/>
      <c r="FT11" s="35"/>
      <c r="FU11" s="35"/>
      <c r="FV11" s="35"/>
      <c r="FW11" s="35"/>
      <c r="FX11" s="35"/>
      <c r="FY11" s="35"/>
      <c r="FZ11" s="35"/>
      <c r="GA11" s="35"/>
      <c r="GB11" s="35"/>
      <c r="GC11" s="35"/>
      <c r="GD11" s="35"/>
      <c r="GE11" s="35"/>
      <c r="GF11" s="35"/>
      <c r="GG11" s="35"/>
      <c r="GH11" s="35"/>
      <c r="GI11" s="35"/>
      <c r="GJ11" s="35"/>
      <c r="GK11" s="35"/>
      <c r="GL11" s="35"/>
      <c r="GM11" s="35"/>
      <c r="GN11" s="35"/>
      <c r="GO11" s="35"/>
      <c r="GP11" s="35"/>
      <c r="GQ11" s="35"/>
      <c r="GR11" s="35"/>
      <c r="GS11" s="35"/>
      <c r="GT11" s="35"/>
      <c r="GU11" s="35"/>
      <c r="GV11" s="35"/>
      <c r="GW11" s="35"/>
      <c r="GX11" s="35"/>
      <c r="GY11" s="35"/>
      <c r="GZ11" s="35"/>
      <c r="HA11" s="35"/>
      <c r="HB11" s="35"/>
      <c r="HC11" s="35"/>
      <c r="HD11" s="35"/>
      <c r="HE11" s="35"/>
      <c r="HF11" s="35"/>
      <c r="HG11" s="35"/>
      <c r="HH11" s="35"/>
      <c r="HI11" s="35"/>
      <c r="HJ11" s="35"/>
      <c r="HK11" s="35"/>
      <c r="HL11" s="35"/>
      <c r="HM11" s="35"/>
      <c r="HN11" s="35"/>
    </row>
    <row r="12" spans="1:222" s="47" customFormat="1" ht="20.399999999999999" customHeight="1" outlineLevel="1" x14ac:dyDescent="0.25">
      <c r="A12" s="35" t="str">
        <f t="shared" si="9"/>
        <v>1.4</v>
      </c>
      <c r="B12" s="36" t="s">
        <v>73</v>
      </c>
      <c r="C12" s="37" t="s">
        <v>61</v>
      </c>
      <c r="D12" s="38"/>
      <c r="E12" s="39">
        <f>WORKDAY(H11,1)</f>
        <v>43831</v>
      </c>
      <c r="F12" s="40">
        <v>1</v>
      </c>
      <c r="G12" s="41">
        <v>2</v>
      </c>
      <c r="H12" s="42">
        <f t="shared" ref="H12" si="17">WORKDAY(E12,F12)</f>
        <v>43832</v>
      </c>
      <c r="I12" s="43">
        <f t="shared" ref="I12" si="18">H12-E12</f>
        <v>1</v>
      </c>
      <c r="J12" s="44">
        <v>0.1</v>
      </c>
      <c r="K12" s="45">
        <f t="shared" ref="K12" si="19">(IF(OR(H12=0,E12=0)," - ",NETWORKDAYS(E12,H12)))*$I$2</f>
        <v>1.2</v>
      </c>
      <c r="L12" s="46"/>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c r="BI12" s="35"/>
      <c r="BJ12" s="35"/>
      <c r="BK12" s="35"/>
      <c r="BL12" s="35"/>
      <c r="BM12" s="35"/>
      <c r="BN12" s="35"/>
      <c r="BO12" s="35"/>
      <c r="BP12" s="35"/>
      <c r="BQ12" s="35"/>
      <c r="BR12" s="35"/>
      <c r="BS12" s="35"/>
      <c r="BT12" s="35"/>
      <c r="BU12" s="35"/>
      <c r="BV12" s="35"/>
      <c r="BW12" s="35"/>
      <c r="BX12" s="35"/>
      <c r="BY12" s="35"/>
      <c r="BZ12" s="35"/>
      <c r="CA12" s="35"/>
      <c r="CB12" s="35"/>
      <c r="CC12" s="35"/>
      <c r="CD12" s="35"/>
      <c r="CE12" s="35"/>
      <c r="CF12" s="35"/>
      <c r="CG12" s="35"/>
      <c r="CH12" s="35"/>
      <c r="CI12" s="35"/>
      <c r="CJ12" s="35"/>
      <c r="CK12" s="35"/>
      <c r="CL12" s="35"/>
      <c r="CM12" s="35"/>
      <c r="CN12" s="35"/>
      <c r="CO12" s="35"/>
      <c r="CP12" s="35"/>
      <c r="CQ12" s="35"/>
      <c r="CR12" s="35"/>
      <c r="CS12" s="35"/>
      <c r="CT12" s="35"/>
      <c r="CU12" s="35"/>
      <c r="CV12" s="35"/>
      <c r="CW12" s="35"/>
      <c r="CX12" s="35"/>
      <c r="CY12" s="35"/>
      <c r="CZ12" s="35"/>
      <c r="DA12" s="35"/>
      <c r="DB12" s="35"/>
      <c r="DC12" s="35"/>
      <c r="DD12" s="35"/>
      <c r="DE12" s="35"/>
      <c r="DF12" s="35"/>
      <c r="DG12" s="35"/>
      <c r="DH12" s="35"/>
      <c r="DI12" s="35"/>
      <c r="DJ12" s="35"/>
      <c r="DK12" s="35"/>
      <c r="DL12" s="35"/>
      <c r="DM12" s="35"/>
      <c r="DN12" s="35"/>
      <c r="DO12" s="35"/>
      <c r="DP12" s="35"/>
      <c r="DQ12" s="35"/>
      <c r="DR12" s="35"/>
      <c r="DS12" s="35"/>
      <c r="DT12" s="35"/>
      <c r="DU12" s="35"/>
      <c r="DV12" s="35"/>
      <c r="DW12" s="35"/>
      <c r="DX12" s="35"/>
      <c r="DY12" s="35"/>
      <c r="DZ12" s="35"/>
      <c r="EA12" s="35"/>
      <c r="EB12" s="35"/>
      <c r="EC12" s="35"/>
      <c r="ED12" s="35"/>
      <c r="EE12" s="35"/>
      <c r="EF12" s="35"/>
      <c r="EG12" s="35"/>
      <c r="EH12" s="35"/>
      <c r="EI12" s="35"/>
      <c r="EJ12" s="35"/>
      <c r="EK12" s="35"/>
      <c r="EL12" s="35"/>
      <c r="EM12" s="35"/>
      <c r="EN12" s="35"/>
      <c r="EO12" s="35"/>
      <c r="EP12" s="35"/>
      <c r="EQ12" s="35"/>
      <c r="ER12" s="35"/>
      <c r="ES12" s="35"/>
      <c r="ET12" s="35"/>
      <c r="EU12" s="35"/>
      <c r="EV12" s="35"/>
      <c r="EW12" s="35"/>
      <c r="EX12" s="35"/>
      <c r="EY12" s="35"/>
      <c r="EZ12" s="35"/>
      <c r="FA12" s="35"/>
      <c r="FB12" s="35"/>
      <c r="FC12" s="35"/>
      <c r="FD12" s="35"/>
      <c r="FE12" s="35"/>
      <c r="FF12" s="35"/>
      <c r="FG12" s="35"/>
      <c r="FH12" s="35"/>
      <c r="FI12" s="35"/>
      <c r="FJ12" s="35"/>
      <c r="FK12" s="35"/>
      <c r="FL12" s="35"/>
      <c r="FM12" s="35"/>
      <c r="FN12" s="35"/>
      <c r="FO12" s="35"/>
      <c r="FP12" s="35"/>
      <c r="FQ12" s="35"/>
      <c r="FR12" s="35"/>
      <c r="FS12" s="35"/>
      <c r="FT12" s="35"/>
      <c r="FU12" s="35"/>
      <c r="FV12" s="35"/>
      <c r="FW12" s="35"/>
      <c r="FX12" s="35"/>
      <c r="FY12" s="35"/>
      <c r="FZ12" s="35"/>
      <c r="GA12" s="35"/>
      <c r="GB12" s="35"/>
      <c r="GC12" s="35"/>
      <c r="GD12" s="35"/>
      <c r="GE12" s="35"/>
      <c r="GF12" s="35"/>
      <c r="GG12" s="35"/>
      <c r="GH12" s="35"/>
      <c r="GI12" s="35"/>
      <c r="GJ12" s="35"/>
      <c r="GK12" s="35"/>
      <c r="GL12" s="35"/>
      <c r="GM12" s="35"/>
      <c r="GN12" s="35"/>
      <c r="GO12" s="35"/>
      <c r="GP12" s="35"/>
      <c r="GQ12" s="35"/>
      <c r="GR12" s="35"/>
      <c r="GS12" s="35"/>
      <c r="GT12" s="35"/>
      <c r="GU12" s="35"/>
      <c r="GV12" s="35"/>
      <c r="GW12" s="35"/>
      <c r="GX12" s="35"/>
      <c r="GY12" s="35"/>
      <c r="GZ12" s="35"/>
      <c r="HA12" s="35"/>
      <c r="HB12" s="35"/>
      <c r="HC12" s="35"/>
      <c r="HD12" s="35"/>
      <c r="HE12" s="35"/>
      <c r="HF12" s="35"/>
      <c r="HG12" s="35"/>
      <c r="HH12" s="35"/>
      <c r="HI12" s="35"/>
      <c r="HJ12" s="35"/>
      <c r="HK12" s="35"/>
      <c r="HL12" s="35"/>
      <c r="HM12" s="35"/>
      <c r="HN12" s="35"/>
    </row>
    <row r="13" spans="1:222" s="47" customFormat="1" ht="20.399999999999999" customHeight="1" outlineLevel="1" x14ac:dyDescent="0.25">
      <c r="A13" s="35" t="str">
        <f t="shared" si="9"/>
        <v>1.5</v>
      </c>
      <c r="B13" s="36" t="s">
        <v>74</v>
      </c>
      <c r="C13" s="37" t="s">
        <v>61</v>
      </c>
      <c r="D13" s="38"/>
      <c r="E13" s="39">
        <f>WORKDAY(H12,1)</f>
        <v>43833</v>
      </c>
      <c r="F13" s="40">
        <v>12</v>
      </c>
      <c r="G13" s="41">
        <v>5</v>
      </c>
      <c r="H13" s="42">
        <f t="shared" si="14"/>
        <v>43851</v>
      </c>
      <c r="I13" s="43">
        <f t="shared" si="15"/>
        <v>18</v>
      </c>
      <c r="J13" s="44">
        <v>0.1</v>
      </c>
      <c r="K13" s="45">
        <f t="shared" si="16"/>
        <v>7.8</v>
      </c>
      <c r="L13" s="46"/>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c r="BH13" s="35"/>
      <c r="BI13" s="35"/>
      <c r="BJ13" s="35"/>
      <c r="BK13" s="35"/>
      <c r="BL13" s="35"/>
      <c r="BM13" s="35"/>
      <c r="BN13" s="35"/>
      <c r="BO13" s="35"/>
      <c r="BP13" s="35"/>
      <c r="BQ13" s="35"/>
      <c r="BR13" s="35"/>
      <c r="BS13" s="35"/>
      <c r="BT13" s="35"/>
      <c r="BU13" s="35"/>
      <c r="BV13" s="35"/>
      <c r="BW13" s="35"/>
      <c r="BX13" s="35"/>
      <c r="BY13" s="35"/>
      <c r="BZ13" s="35"/>
      <c r="CA13" s="35"/>
      <c r="CB13" s="35"/>
      <c r="CC13" s="35"/>
      <c r="CD13" s="35"/>
      <c r="CE13" s="35"/>
      <c r="CF13" s="35"/>
      <c r="CG13" s="35"/>
      <c r="CH13" s="35"/>
      <c r="CI13" s="35"/>
      <c r="CJ13" s="35"/>
      <c r="CK13" s="35"/>
      <c r="CL13" s="35"/>
      <c r="CM13" s="35"/>
      <c r="CN13" s="35"/>
      <c r="CO13" s="35"/>
      <c r="CP13" s="35"/>
      <c r="CQ13" s="35"/>
      <c r="CR13" s="35"/>
      <c r="CS13" s="35"/>
      <c r="CT13" s="35"/>
      <c r="CU13" s="35"/>
      <c r="CV13" s="35"/>
      <c r="CW13" s="35"/>
      <c r="CX13" s="35"/>
      <c r="CY13" s="35"/>
      <c r="CZ13" s="35"/>
      <c r="DA13" s="35"/>
      <c r="DB13" s="35"/>
      <c r="DC13" s="35"/>
      <c r="DD13" s="35"/>
      <c r="DE13" s="35"/>
      <c r="DF13" s="35"/>
      <c r="DG13" s="35"/>
      <c r="DH13" s="35"/>
      <c r="DI13" s="35"/>
      <c r="DJ13" s="35"/>
      <c r="DK13" s="35"/>
      <c r="DL13" s="35"/>
      <c r="DM13" s="35"/>
      <c r="DN13" s="35"/>
      <c r="DO13" s="35"/>
      <c r="DP13" s="35"/>
      <c r="DQ13" s="35"/>
      <c r="DR13" s="35"/>
      <c r="DS13" s="35"/>
      <c r="DT13" s="35"/>
      <c r="DU13" s="35"/>
      <c r="DV13" s="35"/>
      <c r="DW13" s="35"/>
      <c r="DX13" s="35"/>
      <c r="DY13" s="35"/>
      <c r="DZ13" s="35"/>
      <c r="EA13" s="35"/>
      <c r="EB13" s="35"/>
      <c r="EC13" s="35"/>
      <c r="ED13" s="35"/>
      <c r="EE13" s="35"/>
      <c r="EF13" s="35"/>
      <c r="EG13" s="35"/>
      <c r="EH13" s="35"/>
      <c r="EI13" s="35"/>
      <c r="EJ13" s="35"/>
      <c r="EK13" s="35"/>
      <c r="EL13" s="35"/>
      <c r="EM13" s="35"/>
      <c r="EN13" s="35"/>
      <c r="EO13" s="35"/>
      <c r="EP13" s="35"/>
      <c r="EQ13" s="35"/>
      <c r="ER13" s="35"/>
      <c r="ES13" s="35"/>
      <c r="ET13" s="35"/>
      <c r="EU13" s="35"/>
      <c r="EV13" s="35"/>
      <c r="EW13" s="35"/>
      <c r="EX13" s="35"/>
      <c r="EY13" s="35"/>
      <c r="EZ13" s="35"/>
      <c r="FA13" s="35"/>
      <c r="FB13" s="35"/>
      <c r="FC13" s="35"/>
      <c r="FD13" s="35"/>
      <c r="FE13" s="35"/>
      <c r="FF13" s="35"/>
      <c r="FG13" s="35"/>
      <c r="FH13" s="35"/>
      <c r="FI13" s="35"/>
      <c r="FJ13" s="35"/>
      <c r="FK13" s="35"/>
      <c r="FL13" s="35"/>
      <c r="FM13" s="35"/>
      <c r="FN13" s="35"/>
      <c r="FO13" s="35"/>
      <c r="FP13" s="35"/>
      <c r="FQ13" s="35"/>
      <c r="FR13" s="35"/>
      <c r="FS13" s="35"/>
      <c r="FT13" s="35"/>
      <c r="FU13" s="35"/>
      <c r="FV13" s="35"/>
      <c r="FW13" s="35"/>
      <c r="FX13" s="35"/>
      <c r="FY13" s="35"/>
      <c r="FZ13" s="35"/>
      <c r="GA13" s="35"/>
      <c r="GB13" s="35"/>
      <c r="GC13" s="35"/>
      <c r="GD13" s="35"/>
      <c r="GE13" s="35"/>
      <c r="GF13" s="35"/>
      <c r="GG13" s="35"/>
      <c r="GH13" s="35"/>
      <c r="GI13" s="35"/>
      <c r="GJ13" s="35"/>
      <c r="GK13" s="35"/>
      <c r="GL13" s="35"/>
      <c r="GM13" s="35"/>
      <c r="GN13" s="35"/>
      <c r="GO13" s="35"/>
      <c r="GP13" s="35"/>
      <c r="GQ13" s="35"/>
      <c r="GR13" s="35"/>
      <c r="GS13" s="35"/>
      <c r="GT13" s="35"/>
      <c r="GU13" s="35"/>
      <c r="GV13" s="35"/>
      <c r="GW13" s="35"/>
      <c r="GX13" s="35"/>
      <c r="GY13" s="35"/>
      <c r="GZ13" s="35"/>
      <c r="HA13" s="35"/>
      <c r="HB13" s="35"/>
      <c r="HC13" s="35"/>
      <c r="HD13" s="35"/>
      <c r="HE13" s="35"/>
      <c r="HF13" s="35"/>
      <c r="HG13" s="35"/>
      <c r="HH13" s="35"/>
      <c r="HI13" s="35"/>
      <c r="HJ13" s="35"/>
      <c r="HK13" s="35"/>
      <c r="HL13" s="35"/>
      <c r="HM13" s="35"/>
      <c r="HN13" s="35"/>
    </row>
    <row r="14" spans="1:222" s="34" customFormat="1" ht="18.5" x14ac:dyDescent="0.25">
      <c r="A14" s="48" t="str">
        <f>IF(ISERROR(VALUE(SUBSTITUTE(prevWBS,".",""))),"1",IF(ISERROR(FIND("`",SUBSTITUTE(prevWBS,".","`",1))),TEXT(VALUE(prevWBS)+1,"#"),TEXT(VALUE(LEFT(prevWBS,FIND("`",SUBSTITUTE(prevWBS,".","`",1))-1))+1,"#")))</f>
        <v>2</v>
      </c>
      <c r="B14" s="49" t="s">
        <v>67</v>
      </c>
      <c r="C14" s="50"/>
      <c r="D14" s="51"/>
      <c r="E14" s="52">
        <f>MIN(E15:E19)</f>
        <v>43843</v>
      </c>
      <c r="F14" s="27">
        <f>H14-E14</f>
        <v>24</v>
      </c>
      <c r="G14" s="53">
        <f>SUM(G15:G19)</f>
        <v>9</v>
      </c>
      <c r="H14" s="52">
        <f>MAX(H15:H19)</f>
        <v>43867</v>
      </c>
      <c r="I14" s="54">
        <f t="shared" si="8"/>
        <v>24</v>
      </c>
      <c r="J14" s="55">
        <f>AVERAGE(J15:J19)</f>
        <v>0</v>
      </c>
      <c r="K14" s="56">
        <f>SUM(K15:K19)</f>
        <v>11.399999999999999</v>
      </c>
      <c r="L14" s="57"/>
      <c r="M14" s="58"/>
      <c r="N14" s="58"/>
      <c r="O14" s="58"/>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8"/>
      <c r="CI14" s="58"/>
      <c r="CJ14" s="58"/>
      <c r="CK14" s="58"/>
      <c r="CL14" s="58"/>
      <c r="CM14" s="58"/>
      <c r="CN14" s="58"/>
      <c r="CO14" s="58"/>
      <c r="CP14" s="58"/>
      <c r="CQ14" s="58"/>
      <c r="CR14" s="58"/>
      <c r="CS14" s="58"/>
      <c r="CT14" s="58"/>
      <c r="CU14" s="58"/>
      <c r="CV14" s="58"/>
      <c r="CW14" s="58"/>
      <c r="CX14" s="58"/>
      <c r="CY14" s="58"/>
      <c r="CZ14" s="58"/>
      <c r="DA14" s="58"/>
      <c r="DB14" s="58"/>
      <c r="DC14" s="58"/>
      <c r="DD14" s="58"/>
      <c r="DE14" s="58"/>
      <c r="DF14" s="58"/>
      <c r="DG14" s="58"/>
      <c r="DH14" s="58"/>
      <c r="DI14" s="58"/>
      <c r="DJ14" s="58"/>
      <c r="DK14" s="58"/>
      <c r="DL14" s="58"/>
      <c r="DM14" s="58"/>
      <c r="DN14" s="58"/>
      <c r="DO14" s="58"/>
      <c r="DP14" s="58"/>
      <c r="DQ14" s="58"/>
      <c r="DR14" s="58"/>
      <c r="DS14" s="58"/>
      <c r="DT14" s="58"/>
      <c r="DU14" s="58"/>
      <c r="DV14" s="58"/>
      <c r="DW14" s="58"/>
      <c r="DX14" s="58"/>
      <c r="DY14" s="58"/>
      <c r="DZ14" s="58"/>
      <c r="EA14" s="58"/>
      <c r="EB14" s="58"/>
      <c r="EC14" s="58"/>
      <c r="ED14" s="58"/>
      <c r="EE14" s="58"/>
      <c r="EF14" s="58"/>
      <c r="EG14" s="58"/>
      <c r="EH14" s="58"/>
      <c r="EI14" s="58"/>
      <c r="EJ14" s="58"/>
      <c r="EK14" s="58"/>
      <c r="EL14" s="58"/>
      <c r="EM14" s="58"/>
      <c r="EN14" s="58"/>
      <c r="EO14" s="58"/>
      <c r="EP14" s="58"/>
      <c r="EQ14" s="58"/>
      <c r="ER14" s="58"/>
      <c r="ES14" s="58"/>
      <c r="ET14" s="58"/>
      <c r="EU14" s="58"/>
      <c r="EV14" s="58"/>
      <c r="EW14" s="58"/>
      <c r="EX14" s="58"/>
      <c r="EY14" s="58"/>
      <c r="EZ14" s="58"/>
      <c r="FA14" s="58"/>
      <c r="FB14" s="58"/>
      <c r="FC14" s="58"/>
      <c r="FD14" s="58"/>
      <c r="FE14" s="58"/>
      <c r="FF14" s="58"/>
      <c r="FG14" s="58"/>
      <c r="FH14" s="58"/>
      <c r="FI14" s="58"/>
      <c r="FJ14" s="58"/>
      <c r="FK14" s="58"/>
      <c r="FL14" s="58"/>
      <c r="FM14" s="58"/>
      <c r="FN14" s="58"/>
      <c r="FO14" s="58"/>
      <c r="FP14" s="58"/>
      <c r="FQ14" s="58"/>
      <c r="FR14" s="58"/>
      <c r="FS14" s="58"/>
      <c r="FT14" s="58"/>
      <c r="FU14" s="58"/>
      <c r="FV14" s="58"/>
      <c r="FW14" s="58"/>
      <c r="FX14" s="58"/>
      <c r="FY14" s="58"/>
      <c r="FZ14" s="58"/>
      <c r="GA14" s="58"/>
      <c r="GB14" s="58"/>
      <c r="GC14" s="58"/>
      <c r="GD14" s="58"/>
      <c r="GE14" s="58"/>
      <c r="GF14" s="58"/>
      <c r="GG14" s="58"/>
      <c r="GH14" s="58"/>
      <c r="GI14" s="58"/>
      <c r="GJ14" s="58"/>
      <c r="GK14" s="58"/>
      <c r="GL14" s="58"/>
      <c r="GM14" s="58"/>
      <c r="GN14" s="58"/>
      <c r="GO14" s="58"/>
      <c r="GP14" s="58"/>
      <c r="GQ14" s="58"/>
      <c r="GR14" s="58"/>
      <c r="GS14" s="58"/>
      <c r="GT14" s="58"/>
      <c r="GU14" s="58"/>
      <c r="GV14" s="58"/>
      <c r="GW14" s="58"/>
      <c r="GX14" s="58"/>
      <c r="GY14" s="58"/>
      <c r="GZ14" s="58"/>
      <c r="HA14" s="58"/>
      <c r="HB14" s="58"/>
      <c r="HC14" s="58"/>
      <c r="HD14" s="58"/>
      <c r="HE14" s="58"/>
      <c r="HF14" s="58"/>
      <c r="HG14" s="58"/>
      <c r="HH14" s="58"/>
      <c r="HI14" s="58"/>
      <c r="HJ14" s="58"/>
      <c r="HK14" s="58"/>
      <c r="HL14" s="58"/>
      <c r="HM14" s="58"/>
      <c r="HN14" s="58"/>
    </row>
    <row r="15" spans="1:222" s="47" customFormat="1" ht="20.399999999999999" customHeight="1" outlineLevel="1" x14ac:dyDescent="0.25">
      <c r="A15" s="35" t="str">
        <f t="shared" si="9"/>
        <v>2.1</v>
      </c>
      <c r="B15" s="36" t="s">
        <v>70</v>
      </c>
      <c r="C15" s="37" t="s">
        <v>61</v>
      </c>
      <c r="D15" s="38"/>
      <c r="E15" s="39">
        <v>43843</v>
      </c>
      <c r="F15" s="40">
        <v>3</v>
      </c>
      <c r="G15" s="41">
        <v>2</v>
      </c>
      <c r="H15" s="42">
        <f t="shared" ref="H15:H19" si="20">WORKDAY(E15,F15)</f>
        <v>43846</v>
      </c>
      <c r="I15" s="43">
        <f t="shared" si="8"/>
        <v>3</v>
      </c>
      <c r="J15" s="44">
        <v>0</v>
      </c>
      <c r="K15" s="45">
        <f t="shared" ref="K15:K19" si="21">(IF(OR(H15=0,E15=0)," - ",NETWORKDAYS(E15,H15)))*$I$2</f>
        <v>2.4</v>
      </c>
      <c r="L15" s="46"/>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c r="BH15" s="35"/>
      <c r="BI15" s="35"/>
      <c r="BJ15" s="35"/>
      <c r="BK15" s="35"/>
      <c r="BL15" s="35"/>
      <c r="BM15" s="35"/>
      <c r="BN15" s="35"/>
      <c r="BO15" s="35"/>
      <c r="BP15" s="35"/>
      <c r="BQ15" s="35"/>
      <c r="BR15" s="35"/>
      <c r="BS15" s="35"/>
      <c r="BT15" s="35"/>
      <c r="BU15" s="35"/>
      <c r="BV15" s="35"/>
      <c r="BW15" s="35"/>
      <c r="BX15" s="35"/>
      <c r="BY15" s="35"/>
      <c r="BZ15" s="35"/>
      <c r="CA15" s="35"/>
      <c r="CB15" s="35"/>
      <c r="CC15" s="35"/>
      <c r="CD15" s="35"/>
      <c r="CE15" s="35"/>
      <c r="CF15" s="35"/>
      <c r="CG15" s="35"/>
      <c r="CH15" s="35"/>
      <c r="CI15" s="35"/>
      <c r="CJ15" s="35"/>
      <c r="CK15" s="35"/>
      <c r="CL15" s="35"/>
      <c r="CM15" s="35"/>
      <c r="CN15" s="35"/>
      <c r="CO15" s="35"/>
      <c r="CP15" s="35"/>
      <c r="CQ15" s="35"/>
      <c r="CR15" s="35"/>
      <c r="CS15" s="35"/>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c r="EH15" s="35"/>
      <c r="EI15" s="35"/>
      <c r="EJ15" s="35"/>
      <c r="EK15" s="35"/>
      <c r="EL15" s="35"/>
      <c r="EM15" s="35"/>
      <c r="EN15" s="35"/>
      <c r="EO15" s="35"/>
      <c r="EP15" s="35"/>
      <c r="EQ15" s="35"/>
      <c r="ER15" s="35"/>
      <c r="ES15" s="35"/>
      <c r="ET15" s="35"/>
      <c r="EU15" s="35"/>
      <c r="EV15" s="35"/>
      <c r="EW15" s="35"/>
      <c r="EX15" s="35"/>
      <c r="EY15" s="35"/>
      <c r="EZ15" s="35"/>
      <c r="FA15" s="35"/>
      <c r="FB15" s="35"/>
      <c r="FC15" s="35"/>
      <c r="FD15" s="35"/>
      <c r="FE15" s="35"/>
      <c r="FF15" s="35"/>
      <c r="FG15" s="35"/>
      <c r="FH15" s="35"/>
      <c r="FI15" s="35"/>
      <c r="FJ15" s="35"/>
      <c r="FK15" s="35"/>
      <c r="FL15" s="35"/>
      <c r="FM15" s="35"/>
      <c r="FN15" s="35"/>
      <c r="FO15" s="35"/>
      <c r="FP15" s="35"/>
      <c r="FQ15" s="35"/>
      <c r="FR15" s="35"/>
      <c r="FS15" s="35"/>
      <c r="FT15" s="35"/>
      <c r="FU15" s="35"/>
      <c r="FV15" s="35"/>
      <c r="FW15" s="35"/>
      <c r="FX15" s="35"/>
      <c r="FY15" s="35"/>
      <c r="FZ15" s="35"/>
      <c r="GA15" s="35"/>
      <c r="GB15" s="35"/>
      <c r="GC15" s="35"/>
      <c r="GD15" s="35"/>
      <c r="GE15" s="35"/>
      <c r="GF15" s="35"/>
      <c r="GG15" s="35"/>
      <c r="GH15" s="35"/>
      <c r="GI15" s="35"/>
      <c r="GJ15" s="35"/>
      <c r="GK15" s="35"/>
      <c r="GL15" s="35"/>
      <c r="GM15" s="35"/>
      <c r="GN15" s="35"/>
      <c r="GO15" s="35"/>
      <c r="GP15" s="35"/>
      <c r="GQ15" s="35"/>
      <c r="GR15" s="35"/>
      <c r="GS15" s="35"/>
      <c r="GT15" s="35"/>
      <c r="GU15" s="35"/>
      <c r="GV15" s="35"/>
      <c r="GW15" s="35"/>
      <c r="GX15" s="35"/>
      <c r="GY15" s="35"/>
      <c r="GZ15" s="35"/>
      <c r="HA15" s="35"/>
      <c r="HB15" s="35"/>
      <c r="HC15" s="35"/>
      <c r="HD15" s="35"/>
      <c r="HE15" s="35"/>
      <c r="HF15" s="35"/>
      <c r="HG15" s="35"/>
      <c r="HH15" s="35"/>
      <c r="HI15" s="35"/>
      <c r="HJ15" s="35"/>
      <c r="HK15" s="35"/>
      <c r="HL15" s="35"/>
      <c r="HM15" s="35"/>
      <c r="HN15" s="35"/>
    </row>
    <row r="16" spans="1:222" s="47" customFormat="1" ht="20.399999999999999" customHeight="1" outlineLevel="1" x14ac:dyDescent="0.25">
      <c r="A16" s="35" t="str">
        <f t="shared" si="9"/>
        <v>2.2</v>
      </c>
      <c r="B16" s="36" t="s">
        <v>71</v>
      </c>
      <c r="C16" s="37" t="s">
        <v>61</v>
      </c>
      <c r="D16" s="38"/>
      <c r="E16" s="39">
        <f t="shared" ref="E16:E19" si="22">WORKDAY(H15,1)</f>
        <v>43847</v>
      </c>
      <c r="F16" s="40">
        <v>2</v>
      </c>
      <c r="G16" s="41">
        <v>1</v>
      </c>
      <c r="H16" s="42">
        <f t="shared" si="20"/>
        <v>43851</v>
      </c>
      <c r="I16" s="43">
        <f t="shared" si="8"/>
        <v>4</v>
      </c>
      <c r="J16" s="44">
        <v>0</v>
      </c>
      <c r="K16" s="45">
        <f t="shared" si="21"/>
        <v>1.7999999999999998</v>
      </c>
      <c r="L16" s="46"/>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5"/>
      <c r="BT16" s="35"/>
      <c r="BU16" s="35"/>
      <c r="BV16" s="35"/>
      <c r="BW16" s="35"/>
      <c r="BX16" s="35"/>
      <c r="BY16" s="35"/>
      <c r="BZ16" s="35"/>
      <c r="CA16" s="35"/>
      <c r="CB16" s="35"/>
      <c r="CC16" s="35"/>
      <c r="CD16" s="35"/>
      <c r="CE16" s="35"/>
      <c r="CF16" s="35"/>
      <c r="CG16" s="35"/>
      <c r="CH16" s="35"/>
      <c r="CI16" s="35"/>
      <c r="CJ16" s="35"/>
      <c r="CK16" s="35"/>
      <c r="CL16" s="35"/>
      <c r="CM16" s="35"/>
      <c r="CN16" s="35"/>
      <c r="CO16" s="35"/>
      <c r="CP16" s="35"/>
      <c r="CQ16" s="35"/>
      <c r="CR16" s="35"/>
      <c r="CS16" s="35"/>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c r="EH16" s="35"/>
      <c r="EI16" s="35"/>
      <c r="EJ16" s="35"/>
      <c r="EK16" s="35"/>
      <c r="EL16" s="35"/>
      <c r="EM16" s="35"/>
      <c r="EN16" s="35"/>
      <c r="EO16" s="35"/>
      <c r="EP16" s="35"/>
      <c r="EQ16" s="35"/>
      <c r="ER16" s="35"/>
      <c r="ES16" s="35"/>
      <c r="ET16" s="35"/>
      <c r="EU16" s="35"/>
      <c r="EV16" s="35"/>
      <c r="EW16" s="35"/>
      <c r="EX16" s="35"/>
      <c r="EY16" s="35"/>
      <c r="EZ16" s="35"/>
      <c r="FA16" s="35"/>
      <c r="FB16" s="35"/>
      <c r="FC16" s="35"/>
      <c r="FD16" s="35"/>
      <c r="FE16" s="35"/>
      <c r="FF16" s="35"/>
      <c r="FG16" s="35"/>
      <c r="FH16" s="35"/>
      <c r="FI16" s="35"/>
      <c r="FJ16" s="35"/>
      <c r="FK16" s="35"/>
      <c r="FL16" s="35"/>
      <c r="FM16" s="35"/>
      <c r="FN16" s="35"/>
      <c r="FO16" s="35"/>
      <c r="FP16" s="35"/>
      <c r="FQ16" s="35"/>
      <c r="FR16" s="35"/>
      <c r="FS16" s="35"/>
      <c r="FT16" s="35"/>
      <c r="FU16" s="35"/>
      <c r="FV16" s="35"/>
      <c r="FW16" s="35"/>
      <c r="FX16" s="35"/>
      <c r="FY16" s="35"/>
      <c r="FZ16" s="35"/>
      <c r="GA16" s="35"/>
      <c r="GB16" s="35"/>
      <c r="GC16" s="35"/>
      <c r="GD16" s="35"/>
      <c r="GE16" s="35"/>
      <c r="GF16" s="35"/>
      <c r="GG16" s="35"/>
      <c r="GH16" s="35"/>
      <c r="GI16" s="35"/>
      <c r="GJ16" s="35"/>
      <c r="GK16" s="35"/>
      <c r="GL16" s="35"/>
      <c r="GM16" s="35"/>
      <c r="GN16" s="35"/>
      <c r="GO16" s="35"/>
      <c r="GP16" s="35"/>
      <c r="GQ16" s="35"/>
      <c r="GR16" s="35"/>
      <c r="GS16" s="35"/>
      <c r="GT16" s="35"/>
      <c r="GU16" s="35"/>
      <c r="GV16" s="35"/>
      <c r="GW16" s="35"/>
      <c r="GX16" s="35"/>
      <c r="GY16" s="35"/>
      <c r="GZ16" s="35"/>
      <c r="HA16" s="35"/>
      <c r="HB16" s="35"/>
      <c r="HC16" s="35"/>
      <c r="HD16" s="35"/>
      <c r="HE16" s="35"/>
      <c r="HF16" s="35"/>
      <c r="HG16" s="35"/>
      <c r="HH16" s="35"/>
      <c r="HI16" s="35"/>
      <c r="HJ16" s="35"/>
      <c r="HK16" s="35"/>
      <c r="HL16" s="35"/>
      <c r="HM16" s="35"/>
      <c r="HN16" s="35"/>
    </row>
    <row r="17" spans="1:222" s="47" customFormat="1" ht="20.399999999999999" customHeight="1" outlineLevel="1" x14ac:dyDescent="0.25">
      <c r="A17" s="35" t="str">
        <f t="shared" si="9"/>
        <v>2.3</v>
      </c>
      <c r="B17" s="36" t="s">
        <v>72</v>
      </c>
      <c r="C17" s="37" t="s">
        <v>61</v>
      </c>
      <c r="D17" s="38"/>
      <c r="E17" s="39">
        <f t="shared" si="22"/>
        <v>43852</v>
      </c>
      <c r="F17" s="40">
        <v>5</v>
      </c>
      <c r="G17" s="41">
        <v>3</v>
      </c>
      <c r="H17" s="42">
        <f t="shared" si="20"/>
        <v>43859</v>
      </c>
      <c r="I17" s="43">
        <f t="shared" si="8"/>
        <v>7</v>
      </c>
      <c r="J17" s="44">
        <v>0</v>
      </c>
      <c r="K17" s="45">
        <f t="shared" si="21"/>
        <v>3.5999999999999996</v>
      </c>
      <c r="L17" s="46"/>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5"/>
      <c r="BF17" s="35"/>
      <c r="BG17" s="35"/>
      <c r="BH17" s="35"/>
      <c r="BI17" s="35"/>
      <c r="BJ17" s="35"/>
      <c r="BK17" s="35"/>
      <c r="BL17" s="35"/>
      <c r="BM17" s="35"/>
      <c r="BN17" s="35"/>
      <c r="BO17" s="35"/>
      <c r="BP17" s="35"/>
      <c r="BQ17" s="35"/>
      <c r="BR17" s="35"/>
      <c r="BS17" s="35"/>
      <c r="BT17" s="35"/>
      <c r="BU17" s="35"/>
      <c r="BV17" s="35"/>
      <c r="BW17" s="35"/>
      <c r="BX17" s="35"/>
      <c r="BY17" s="35"/>
      <c r="BZ17" s="35"/>
      <c r="CA17" s="35"/>
      <c r="CB17" s="35"/>
      <c r="CC17" s="35"/>
      <c r="CD17" s="35"/>
      <c r="CE17" s="35"/>
      <c r="CF17" s="35"/>
      <c r="CG17" s="35"/>
      <c r="CH17" s="35"/>
      <c r="CI17" s="35"/>
      <c r="CJ17" s="35"/>
      <c r="CK17" s="35"/>
      <c r="CL17" s="35"/>
      <c r="CM17" s="35"/>
      <c r="CN17" s="35"/>
      <c r="CO17" s="35"/>
      <c r="CP17" s="35"/>
      <c r="CQ17" s="35"/>
      <c r="CR17" s="35"/>
      <c r="CS17" s="35"/>
      <c r="CT17" s="35"/>
      <c r="CU17" s="35"/>
      <c r="CV17" s="35"/>
      <c r="CW17" s="35"/>
      <c r="CX17" s="35"/>
      <c r="CY17" s="35"/>
      <c r="CZ17" s="35"/>
      <c r="DA17" s="35"/>
      <c r="DB17" s="35"/>
      <c r="DC17" s="35"/>
      <c r="DD17" s="35"/>
      <c r="DE17" s="35"/>
      <c r="DF17" s="35"/>
      <c r="DG17" s="35"/>
      <c r="DH17" s="35"/>
      <c r="DI17" s="35"/>
      <c r="DJ17" s="35"/>
      <c r="DK17" s="35"/>
      <c r="DL17" s="35"/>
      <c r="DM17" s="35"/>
      <c r="DN17" s="35"/>
      <c r="DO17" s="35"/>
      <c r="DP17" s="35"/>
      <c r="DQ17" s="35"/>
      <c r="DR17" s="35"/>
      <c r="DS17" s="35"/>
      <c r="DT17" s="35"/>
      <c r="DU17" s="35"/>
      <c r="DV17" s="35"/>
      <c r="DW17" s="35"/>
      <c r="DX17" s="35"/>
      <c r="DY17" s="35"/>
      <c r="DZ17" s="35"/>
      <c r="EA17" s="35"/>
      <c r="EB17" s="35"/>
      <c r="EC17" s="35"/>
      <c r="ED17" s="35"/>
      <c r="EE17" s="35"/>
      <c r="EF17" s="35"/>
      <c r="EG17" s="35"/>
      <c r="EH17" s="35"/>
      <c r="EI17" s="35"/>
      <c r="EJ17" s="35"/>
      <c r="EK17" s="35"/>
      <c r="EL17" s="35"/>
      <c r="EM17" s="35"/>
      <c r="EN17" s="35"/>
      <c r="EO17" s="35"/>
      <c r="EP17" s="35"/>
      <c r="EQ17" s="35"/>
      <c r="ER17" s="35"/>
      <c r="ES17" s="35"/>
      <c r="ET17" s="35"/>
      <c r="EU17" s="35"/>
      <c r="EV17" s="35"/>
      <c r="EW17" s="35"/>
      <c r="EX17" s="35"/>
      <c r="EY17" s="35"/>
      <c r="EZ17" s="35"/>
      <c r="FA17" s="35"/>
      <c r="FB17" s="35"/>
      <c r="FC17" s="35"/>
      <c r="FD17" s="35"/>
      <c r="FE17" s="35"/>
      <c r="FF17" s="35"/>
      <c r="FG17" s="35"/>
      <c r="FH17" s="35"/>
      <c r="FI17" s="35"/>
      <c r="FJ17" s="35"/>
      <c r="FK17" s="35"/>
      <c r="FL17" s="35"/>
      <c r="FM17" s="35"/>
      <c r="FN17" s="35"/>
      <c r="FO17" s="35"/>
      <c r="FP17" s="35"/>
      <c r="FQ17" s="35"/>
      <c r="FR17" s="35"/>
      <c r="FS17" s="35"/>
      <c r="FT17" s="35"/>
      <c r="FU17" s="35"/>
      <c r="FV17" s="35"/>
      <c r="FW17" s="35"/>
      <c r="FX17" s="35"/>
      <c r="FY17" s="35"/>
      <c r="FZ17" s="35"/>
      <c r="GA17" s="35"/>
      <c r="GB17" s="35"/>
      <c r="GC17" s="35"/>
      <c r="GD17" s="35"/>
      <c r="GE17" s="35"/>
      <c r="GF17" s="35"/>
      <c r="GG17" s="35"/>
      <c r="GH17" s="35"/>
      <c r="GI17" s="35"/>
      <c r="GJ17" s="35"/>
      <c r="GK17" s="35"/>
      <c r="GL17" s="35"/>
      <c r="GM17" s="35"/>
      <c r="GN17" s="35"/>
      <c r="GO17" s="35"/>
      <c r="GP17" s="35"/>
      <c r="GQ17" s="35"/>
      <c r="GR17" s="35"/>
      <c r="GS17" s="35"/>
      <c r="GT17" s="35"/>
      <c r="GU17" s="35"/>
      <c r="GV17" s="35"/>
      <c r="GW17" s="35"/>
      <c r="GX17" s="35"/>
      <c r="GY17" s="35"/>
      <c r="GZ17" s="35"/>
      <c r="HA17" s="35"/>
      <c r="HB17" s="35"/>
      <c r="HC17" s="35"/>
      <c r="HD17" s="35"/>
      <c r="HE17" s="35"/>
      <c r="HF17" s="35"/>
      <c r="HG17" s="35"/>
      <c r="HH17" s="35"/>
      <c r="HI17" s="35"/>
      <c r="HJ17" s="35"/>
      <c r="HK17" s="35"/>
      <c r="HL17" s="35"/>
      <c r="HM17" s="35"/>
      <c r="HN17" s="35"/>
    </row>
    <row r="18" spans="1:222" s="47" customFormat="1" ht="20.399999999999999" customHeight="1" outlineLevel="1" x14ac:dyDescent="0.25">
      <c r="A18" s="35" t="str">
        <f t="shared" si="9"/>
        <v>2.4</v>
      </c>
      <c r="B18" s="36" t="s">
        <v>73</v>
      </c>
      <c r="C18" s="37" t="s">
        <v>61</v>
      </c>
      <c r="D18" s="38"/>
      <c r="E18" s="39">
        <f t="shared" si="22"/>
        <v>43860</v>
      </c>
      <c r="F18" s="40">
        <v>3</v>
      </c>
      <c r="G18" s="41">
        <v>2</v>
      </c>
      <c r="H18" s="42">
        <f t="shared" si="20"/>
        <v>43865</v>
      </c>
      <c r="I18" s="43">
        <f t="shared" si="8"/>
        <v>5</v>
      </c>
      <c r="J18" s="44">
        <v>0</v>
      </c>
      <c r="K18" s="45">
        <f t="shared" si="21"/>
        <v>2.4</v>
      </c>
      <c r="L18" s="46"/>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c r="BH18" s="35"/>
      <c r="BI18" s="35"/>
      <c r="BJ18" s="35"/>
      <c r="BK18" s="35"/>
      <c r="BL18" s="35"/>
      <c r="BM18" s="35"/>
      <c r="BN18" s="35"/>
      <c r="BO18" s="35"/>
      <c r="BP18" s="35"/>
      <c r="BQ18" s="35"/>
      <c r="BR18" s="35"/>
      <c r="BS18" s="35"/>
      <c r="BT18" s="35"/>
      <c r="BU18" s="35"/>
      <c r="BV18" s="35"/>
      <c r="BW18" s="35"/>
      <c r="BX18" s="35"/>
      <c r="BY18" s="35"/>
      <c r="BZ18" s="35"/>
      <c r="CA18" s="35"/>
      <c r="CB18" s="35"/>
      <c r="CC18" s="35"/>
      <c r="CD18" s="35"/>
      <c r="CE18" s="35"/>
      <c r="CF18" s="35"/>
      <c r="CG18" s="35"/>
      <c r="CH18" s="35"/>
      <c r="CI18" s="35"/>
      <c r="CJ18" s="35"/>
      <c r="CK18" s="35"/>
      <c r="CL18" s="35"/>
      <c r="CM18" s="35"/>
      <c r="CN18" s="35"/>
      <c r="CO18" s="35"/>
      <c r="CP18" s="35"/>
      <c r="CQ18" s="35"/>
      <c r="CR18" s="35"/>
      <c r="CS18" s="35"/>
      <c r="CT18" s="35"/>
      <c r="CU18" s="35"/>
      <c r="CV18" s="35"/>
      <c r="CW18" s="35"/>
      <c r="CX18" s="35"/>
      <c r="CY18" s="35"/>
      <c r="CZ18" s="35"/>
      <c r="DA18" s="35"/>
      <c r="DB18" s="35"/>
      <c r="DC18" s="35"/>
      <c r="DD18" s="35"/>
      <c r="DE18" s="35"/>
      <c r="DF18" s="35"/>
      <c r="DG18" s="35"/>
      <c r="DH18" s="35"/>
      <c r="DI18" s="35"/>
      <c r="DJ18" s="35"/>
      <c r="DK18" s="35"/>
      <c r="DL18" s="35"/>
      <c r="DM18" s="35"/>
      <c r="DN18" s="35"/>
      <c r="DO18" s="35"/>
      <c r="DP18" s="35"/>
      <c r="DQ18" s="35"/>
      <c r="DR18" s="35"/>
      <c r="DS18" s="35"/>
      <c r="DT18" s="35"/>
      <c r="DU18" s="35"/>
      <c r="DV18" s="35"/>
      <c r="DW18" s="35"/>
      <c r="DX18" s="35"/>
      <c r="DY18" s="35"/>
      <c r="DZ18" s="35"/>
      <c r="EA18" s="35"/>
      <c r="EB18" s="35"/>
      <c r="EC18" s="35"/>
      <c r="ED18" s="35"/>
      <c r="EE18" s="35"/>
      <c r="EF18" s="35"/>
      <c r="EG18" s="35"/>
      <c r="EH18" s="35"/>
      <c r="EI18" s="35"/>
      <c r="EJ18" s="35"/>
      <c r="EK18" s="35"/>
      <c r="EL18" s="35"/>
      <c r="EM18" s="35"/>
      <c r="EN18" s="35"/>
      <c r="EO18" s="35"/>
      <c r="EP18" s="35"/>
      <c r="EQ18" s="35"/>
      <c r="ER18" s="35"/>
      <c r="ES18" s="35"/>
      <c r="ET18" s="35"/>
      <c r="EU18" s="35"/>
      <c r="EV18" s="35"/>
      <c r="EW18" s="35"/>
      <c r="EX18" s="35"/>
      <c r="EY18" s="35"/>
      <c r="EZ18" s="35"/>
      <c r="FA18" s="35"/>
      <c r="FB18" s="35"/>
      <c r="FC18" s="35"/>
      <c r="FD18" s="35"/>
      <c r="FE18" s="35"/>
      <c r="FF18" s="35"/>
      <c r="FG18" s="35"/>
      <c r="FH18" s="35"/>
      <c r="FI18" s="35"/>
      <c r="FJ18" s="35"/>
      <c r="FK18" s="35"/>
      <c r="FL18" s="35"/>
      <c r="FM18" s="35"/>
      <c r="FN18" s="35"/>
      <c r="FO18" s="35"/>
      <c r="FP18" s="35"/>
      <c r="FQ18" s="35"/>
      <c r="FR18" s="35"/>
      <c r="FS18" s="35"/>
      <c r="FT18" s="35"/>
      <c r="FU18" s="35"/>
      <c r="FV18" s="35"/>
      <c r="FW18" s="35"/>
      <c r="FX18" s="35"/>
      <c r="FY18" s="35"/>
      <c r="FZ18" s="35"/>
      <c r="GA18" s="35"/>
      <c r="GB18" s="35"/>
      <c r="GC18" s="35"/>
      <c r="GD18" s="35"/>
      <c r="GE18" s="35"/>
      <c r="GF18" s="35"/>
      <c r="GG18" s="35"/>
      <c r="GH18" s="35"/>
      <c r="GI18" s="35"/>
      <c r="GJ18" s="35"/>
      <c r="GK18" s="35"/>
      <c r="GL18" s="35"/>
      <c r="GM18" s="35"/>
      <c r="GN18" s="35"/>
      <c r="GO18" s="35"/>
      <c r="GP18" s="35"/>
      <c r="GQ18" s="35"/>
      <c r="GR18" s="35"/>
      <c r="GS18" s="35"/>
      <c r="GT18" s="35"/>
      <c r="GU18" s="35"/>
      <c r="GV18" s="35"/>
      <c r="GW18" s="35"/>
      <c r="GX18" s="35"/>
      <c r="GY18" s="35"/>
      <c r="GZ18" s="35"/>
      <c r="HA18" s="35"/>
      <c r="HB18" s="35"/>
      <c r="HC18" s="35"/>
      <c r="HD18" s="35"/>
      <c r="HE18" s="35"/>
      <c r="HF18" s="35"/>
      <c r="HG18" s="35"/>
      <c r="HH18" s="35"/>
      <c r="HI18" s="35"/>
      <c r="HJ18" s="35"/>
      <c r="HK18" s="35"/>
      <c r="HL18" s="35"/>
      <c r="HM18" s="35"/>
      <c r="HN18" s="35"/>
    </row>
    <row r="19" spans="1:222" s="47" customFormat="1" ht="18.5" outlineLevel="1" x14ac:dyDescent="0.25">
      <c r="A19" s="35" t="str">
        <f t="shared" si="9"/>
        <v>2.5</v>
      </c>
      <c r="B19" s="36" t="s">
        <v>74</v>
      </c>
      <c r="C19" s="37" t="s">
        <v>61</v>
      </c>
      <c r="D19" s="38"/>
      <c r="E19" s="39">
        <f t="shared" si="22"/>
        <v>43866</v>
      </c>
      <c r="F19" s="40">
        <v>1</v>
      </c>
      <c r="G19" s="41">
        <v>1</v>
      </c>
      <c r="H19" s="42">
        <f t="shared" si="20"/>
        <v>43867</v>
      </c>
      <c r="I19" s="43">
        <f t="shared" si="8"/>
        <v>1</v>
      </c>
      <c r="J19" s="44">
        <v>0</v>
      </c>
      <c r="K19" s="45">
        <f t="shared" si="21"/>
        <v>1.2</v>
      </c>
      <c r="L19" s="46"/>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c r="BH19" s="35"/>
      <c r="BI19" s="35"/>
      <c r="BJ19" s="35"/>
      <c r="BK19" s="35"/>
      <c r="BL19" s="35"/>
      <c r="BM19" s="35"/>
      <c r="BN19" s="35"/>
      <c r="BO19" s="35"/>
      <c r="BP19" s="35"/>
      <c r="BQ19" s="35"/>
      <c r="BR19" s="35"/>
      <c r="BS19" s="35"/>
      <c r="BT19" s="35"/>
      <c r="BU19" s="35"/>
      <c r="BV19" s="35"/>
      <c r="BW19" s="35"/>
      <c r="BX19" s="35"/>
      <c r="BY19" s="35"/>
      <c r="BZ19" s="35"/>
      <c r="CA19" s="35"/>
      <c r="CB19" s="35"/>
      <c r="CC19" s="35"/>
      <c r="CD19" s="35"/>
      <c r="CE19" s="35"/>
      <c r="CF19" s="35"/>
      <c r="CG19" s="35"/>
      <c r="CH19" s="35"/>
      <c r="CI19" s="35"/>
      <c r="CJ19" s="35"/>
      <c r="CK19" s="35"/>
      <c r="CL19" s="35"/>
      <c r="CM19" s="35"/>
      <c r="CN19" s="35"/>
      <c r="CO19" s="35"/>
      <c r="CP19" s="35"/>
      <c r="CQ19" s="35"/>
      <c r="CR19" s="35"/>
      <c r="CS19" s="35"/>
      <c r="CT19" s="35"/>
      <c r="CU19" s="35"/>
      <c r="CV19" s="35"/>
      <c r="CW19" s="35"/>
      <c r="CX19" s="35"/>
      <c r="CY19" s="35"/>
      <c r="CZ19" s="35"/>
      <c r="DA19" s="35"/>
      <c r="DB19" s="35"/>
      <c r="DC19" s="35"/>
      <c r="DD19" s="35"/>
      <c r="DE19" s="35"/>
      <c r="DF19" s="35"/>
      <c r="DG19" s="35"/>
      <c r="DH19" s="35"/>
      <c r="DI19" s="35"/>
      <c r="DJ19" s="35"/>
      <c r="DK19" s="35"/>
      <c r="DL19" s="35"/>
      <c r="DM19" s="35"/>
      <c r="DN19" s="35"/>
      <c r="DO19" s="35"/>
      <c r="DP19" s="35"/>
      <c r="DQ19" s="35"/>
      <c r="DR19" s="35"/>
      <c r="DS19" s="35"/>
      <c r="DT19" s="35"/>
      <c r="DU19" s="35"/>
      <c r="DV19" s="35"/>
      <c r="DW19" s="35"/>
      <c r="DX19" s="35"/>
      <c r="DY19" s="35"/>
      <c r="DZ19" s="35"/>
      <c r="EA19" s="35"/>
      <c r="EB19" s="35"/>
      <c r="EC19" s="35"/>
      <c r="ED19" s="35"/>
      <c r="EE19" s="35"/>
      <c r="EF19" s="35"/>
      <c r="EG19" s="35"/>
      <c r="EH19" s="35"/>
      <c r="EI19" s="35"/>
      <c r="EJ19" s="35"/>
      <c r="EK19" s="35"/>
      <c r="EL19" s="35"/>
      <c r="EM19" s="35"/>
      <c r="EN19" s="35"/>
      <c r="EO19" s="35"/>
      <c r="EP19" s="35"/>
      <c r="EQ19" s="35"/>
      <c r="ER19" s="35"/>
      <c r="ES19" s="35"/>
      <c r="ET19" s="35"/>
      <c r="EU19" s="35"/>
      <c r="EV19" s="35"/>
      <c r="EW19" s="35"/>
      <c r="EX19" s="35"/>
      <c r="EY19" s="35"/>
      <c r="EZ19" s="35"/>
      <c r="FA19" s="35"/>
      <c r="FB19" s="35"/>
      <c r="FC19" s="35"/>
      <c r="FD19" s="35"/>
      <c r="FE19" s="35"/>
      <c r="FF19" s="35"/>
      <c r="FG19" s="35"/>
      <c r="FH19" s="35"/>
      <c r="FI19" s="35"/>
      <c r="FJ19" s="35"/>
      <c r="FK19" s="35"/>
      <c r="FL19" s="35"/>
      <c r="FM19" s="35"/>
      <c r="FN19" s="35"/>
      <c r="FO19" s="35"/>
      <c r="FP19" s="35"/>
      <c r="FQ19" s="35"/>
      <c r="FR19" s="35"/>
      <c r="FS19" s="35"/>
      <c r="FT19" s="35"/>
      <c r="FU19" s="35"/>
      <c r="FV19" s="35"/>
      <c r="FW19" s="35"/>
      <c r="FX19" s="35"/>
      <c r="FY19" s="35"/>
      <c r="FZ19" s="35"/>
      <c r="GA19" s="35"/>
      <c r="GB19" s="35"/>
      <c r="GC19" s="35"/>
      <c r="GD19" s="35"/>
      <c r="GE19" s="35"/>
      <c r="GF19" s="35"/>
      <c r="GG19" s="35"/>
      <c r="GH19" s="35"/>
      <c r="GI19" s="35"/>
      <c r="GJ19" s="35"/>
      <c r="GK19" s="35"/>
      <c r="GL19" s="35"/>
      <c r="GM19" s="35"/>
      <c r="GN19" s="35"/>
      <c r="GO19" s="35"/>
      <c r="GP19" s="35"/>
      <c r="GQ19" s="35"/>
      <c r="GR19" s="35"/>
      <c r="GS19" s="35"/>
      <c r="GT19" s="35"/>
      <c r="GU19" s="35"/>
      <c r="GV19" s="35"/>
      <c r="GW19" s="35"/>
      <c r="GX19" s="35"/>
      <c r="GY19" s="35"/>
      <c r="GZ19" s="35"/>
      <c r="HA19" s="35"/>
      <c r="HB19" s="35"/>
      <c r="HC19" s="35"/>
      <c r="HD19" s="35"/>
      <c r="HE19" s="35"/>
      <c r="HF19" s="35"/>
      <c r="HG19" s="35"/>
      <c r="HH19" s="35"/>
      <c r="HI19" s="35"/>
      <c r="HJ19" s="35"/>
      <c r="HK19" s="35"/>
      <c r="HL19" s="35"/>
      <c r="HM19" s="35"/>
      <c r="HN19" s="35"/>
    </row>
    <row r="20" spans="1:222" s="34" customFormat="1" ht="18.5" x14ac:dyDescent="0.25">
      <c r="A20" s="48" t="str">
        <f>IF(ISERROR(VALUE(SUBSTITUTE(prevWBS,".",""))),"1",IF(ISERROR(FIND("`",SUBSTITUTE(prevWBS,".","`",1))),TEXT(VALUE(prevWBS)+1,"#"),TEXT(VALUE(LEFT(prevWBS,FIND("`",SUBSTITUTE(prevWBS,".","`",1))-1))+1,"#")))</f>
        <v>3</v>
      </c>
      <c r="B20" s="49" t="s">
        <v>68</v>
      </c>
      <c r="C20" s="50"/>
      <c r="D20" s="51"/>
      <c r="E20" s="52">
        <f>MIN(E21:E25)</f>
        <v>43866</v>
      </c>
      <c r="F20" s="27">
        <f>H20-E20</f>
        <v>23</v>
      </c>
      <c r="G20" s="53">
        <f>SUM(G21:G25)</f>
        <v>8</v>
      </c>
      <c r="H20" s="52">
        <f>MAX(H21:H25)</f>
        <v>43889</v>
      </c>
      <c r="I20" s="54">
        <f t="shared" ref="I20:I25" si="23">H20-E20</f>
        <v>23</v>
      </c>
      <c r="J20" s="55">
        <f>AVERAGE(J21:J25)</f>
        <v>0</v>
      </c>
      <c r="K20" s="56">
        <f>SUM(K21:K25)</f>
        <v>10.799999999999999</v>
      </c>
      <c r="L20" s="57"/>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8"/>
      <c r="CI20" s="58"/>
      <c r="CJ20" s="58"/>
      <c r="CK20" s="58"/>
      <c r="CL20" s="58"/>
      <c r="CM20" s="58"/>
      <c r="CN20" s="58"/>
      <c r="CO20" s="58"/>
      <c r="CP20" s="58"/>
      <c r="CQ20" s="58"/>
      <c r="CR20" s="58"/>
      <c r="CS20" s="58"/>
      <c r="CT20" s="58"/>
      <c r="CU20" s="58"/>
      <c r="CV20" s="58"/>
      <c r="CW20" s="58"/>
      <c r="CX20" s="58"/>
      <c r="CY20" s="58"/>
      <c r="CZ20" s="58"/>
      <c r="DA20" s="58"/>
      <c r="DB20" s="58"/>
      <c r="DC20" s="58"/>
      <c r="DD20" s="58"/>
      <c r="DE20" s="58"/>
      <c r="DF20" s="58"/>
      <c r="DG20" s="58"/>
      <c r="DH20" s="58"/>
      <c r="DI20" s="58"/>
      <c r="DJ20" s="58"/>
      <c r="DK20" s="58"/>
      <c r="DL20" s="58"/>
      <c r="DM20" s="58"/>
      <c r="DN20" s="58"/>
      <c r="DO20" s="58"/>
      <c r="DP20" s="58"/>
      <c r="DQ20" s="58"/>
      <c r="DR20" s="58"/>
      <c r="DS20" s="58"/>
      <c r="DT20" s="58"/>
      <c r="DU20" s="58"/>
      <c r="DV20" s="58"/>
      <c r="DW20" s="58"/>
      <c r="DX20" s="58"/>
      <c r="DY20" s="58"/>
      <c r="DZ20" s="58"/>
      <c r="EA20" s="58"/>
      <c r="EB20" s="58"/>
      <c r="EC20" s="58"/>
      <c r="ED20" s="58"/>
      <c r="EE20" s="58"/>
      <c r="EF20" s="58"/>
      <c r="EG20" s="58"/>
      <c r="EH20" s="58"/>
      <c r="EI20" s="58"/>
      <c r="EJ20" s="58"/>
      <c r="EK20" s="58"/>
      <c r="EL20" s="58"/>
      <c r="EM20" s="58"/>
      <c r="EN20" s="58"/>
      <c r="EO20" s="58"/>
      <c r="EP20" s="58"/>
      <c r="EQ20" s="58"/>
      <c r="ER20" s="58"/>
      <c r="ES20" s="58"/>
      <c r="ET20" s="58"/>
      <c r="EU20" s="58"/>
      <c r="EV20" s="58"/>
      <c r="EW20" s="58"/>
      <c r="EX20" s="58"/>
      <c r="EY20" s="58"/>
      <c r="EZ20" s="58"/>
      <c r="FA20" s="58"/>
      <c r="FB20" s="58"/>
      <c r="FC20" s="58"/>
      <c r="FD20" s="58"/>
      <c r="FE20" s="58"/>
      <c r="FF20" s="58"/>
      <c r="FG20" s="58"/>
      <c r="FH20" s="58"/>
      <c r="FI20" s="58"/>
      <c r="FJ20" s="58"/>
      <c r="FK20" s="58"/>
      <c r="FL20" s="58"/>
      <c r="FM20" s="58"/>
      <c r="FN20" s="58"/>
      <c r="FO20" s="58"/>
      <c r="FP20" s="58"/>
      <c r="FQ20" s="58"/>
      <c r="FR20" s="58"/>
      <c r="FS20" s="58"/>
      <c r="FT20" s="58"/>
      <c r="FU20" s="58"/>
      <c r="FV20" s="58"/>
      <c r="FW20" s="58"/>
      <c r="FX20" s="58"/>
      <c r="FY20" s="58"/>
      <c r="FZ20" s="58"/>
      <c r="GA20" s="58"/>
      <c r="GB20" s="58"/>
      <c r="GC20" s="58"/>
      <c r="GD20" s="58"/>
      <c r="GE20" s="58"/>
      <c r="GF20" s="58"/>
      <c r="GG20" s="58"/>
      <c r="GH20" s="58"/>
      <c r="GI20" s="58"/>
      <c r="GJ20" s="58"/>
      <c r="GK20" s="58"/>
      <c r="GL20" s="58"/>
      <c r="GM20" s="58"/>
      <c r="GN20" s="58"/>
      <c r="GO20" s="58"/>
      <c r="GP20" s="58"/>
      <c r="GQ20" s="58"/>
      <c r="GR20" s="58"/>
      <c r="GS20" s="58"/>
      <c r="GT20" s="58"/>
      <c r="GU20" s="58"/>
      <c r="GV20" s="58"/>
      <c r="GW20" s="58"/>
      <c r="GX20" s="58"/>
      <c r="GY20" s="58"/>
      <c r="GZ20" s="58"/>
      <c r="HA20" s="58"/>
      <c r="HB20" s="58"/>
      <c r="HC20" s="58"/>
      <c r="HD20" s="58"/>
      <c r="HE20" s="58"/>
      <c r="HF20" s="58"/>
      <c r="HG20" s="58"/>
      <c r="HH20" s="58"/>
      <c r="HI20" s="58"/>
      <c r="HJ20" s="58"/>
      <c r="HK20" s="58"/>
      <c r="HL20" s="58"/>
      <c r="HM20" s="58"/>
      <c r="HN20" s="58"/>
    </row>
    <row r="21" spans="1:222" s="47" customFormat="1" ht="20.399999999999999" customHeight="1" outlineLevel="1" x14ac:dyDescent="0.25">
      <c r="A21" s="35" t="str">
        <f t="shared" si="9"/>
        <v>3.1</v>
      </c>
      <c r="B21" s="36" t="s">
        <v>70</v>
      </c>
      <c r="C21" s="37" t="s">
        <v>61</v>
      </c>
      <c r="D21" s="38"/>
      <c r="E21" s="39">
        <v>43866</v>
      </c>
      <c r="F21" s="40">
        <v>2</v>
      </c>
      <c r="G21" s="41">
        <v>1</v>
      </c>
      <c r="H21" s="42">
        <f t="shared" ref="H21:H25" si="24">WORKDAY(E21,F21)</f>
        <v>43868</v>
      </c>
      <c r="I21" s="43">
        <f t="shared" si="23"/>
        <v>2</v>
      </c>
      <c r="J21" s="44">
        <v>0</v>
      </c>
      <c r="K21" s="45">
        <f t="shared" ref="K21:K25" si="25">(IF(OR(H21=0,E21=0)," - ",NETWORKDAYS(E21,H21)))*$I$2</f>
        <v>1.7999999999999998</v>
      </c>
      <c r="L21" s="46"/>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5"/>
      <c r="BK21" s="35"/>
      <c r="BL21" s="35"/>
      <c r="BM21" s="35"/>
      <c r="BN21" s="35"/>
      <c r="BO21" s="35"/>
      <c r="BP21" s="35"/>
      <c r="BQ21" s="35"/>
      <c r="BR21" s="35"/>
      <c r="BS21" s="35"/>
      <c r="BT21" s="35"/>
      <c r="BU21" s="35"/>
      <c r="BV21" s="35"/>
      <c r="BW21" s="35"/>
      <c r="BX21" s="35"/>
      <c r="BY21" s="35"/>
      <c r="BZ21" s="35"/>
      <c r="CA21" s="35"/>
      <c r="CB21" s="35"/>
      <c r="CC21" s="35"/>
      <c r="CD21" s="35"/>
      <c r="CE21" s="35"/>
      <c r="CF21" s="35"/>
      <c r="CG21" s="35"/>
      <c r="CH21" s="35"/>
      <c r="CI21" s="35"/>
      <c r="CJ21" s="35"/>
      <c r="CK21" s="35"/>
      <c r="CL21" s="35"/>
      <c r="CM21" s="35"/>
      <c r="CN21" s="35"/>
      <c r="CO21" s="35"/>
      <c r="CP21" s="35"/>
      <c r="CQ21" s="35"/>
      <c r="CR21" s="35"/>
      <c r="CS21" s="35"/>
      <c r="CT21" s="35"/>
      <c r="CU21" s="35"/>
      <c r="CV21" s="35"/>
      <c r="CW21" s="35"/>
      <c r="CX21" s="35"/>
      <c r="CY21" s="35"/>
      <c r="CZ21" s="35"/>
      <c r="DA21" s="35"/>
      <c r="DB21" s="35"/>
      <c r="DC21" s="35"/>
      <c r="DD21" s="35"/>
      <c r="DE21" s="35"/>
      <c r="DF21" s="35"/>
      <c r="DG21" s="35"/>
      <c r="DH21" s="35"/>
      <c r="DI21" s="35"/>
      <c r="DJ21" s="35"/>
      <c r="DK21" s="35"/>
      <c r="DL21" s="35"/>
      <c r="DM21" s="35"/>
      <c r="DN21" s="35"/>
      <c r="DO21" s="35"/>
      <c r="DP21" s="35"/>
      <c r="DQ21" s="35"/>
      <c r="DR21" s="35"/>
      <c r="DS21" s="35"/>
      <c r="DT21" s="35"/>
      <c r="DU21" s="35"/>
      <c r="DV21" s="35"/>
      <c r="DW21" s="35"/>
      <c r="DX21" s="35"/>
      <c r="DY21" s="35"/>
      <c r="DZ21" s="35"/>
      <c r="EA21" s="35"/>
      <c r="EB21" s="35"/>
      <c r="EC21" s="35"/>
      <c r="ED21" s="35"/>
      <c r="EE21" s="35"/>
      <c r="EF21" s="35"/>
      <c r="EG21" s="35"/>
      <c r="EH21" s="35"/>
      <c r="EI21" s="35"/>
      <c r="EJ21" s="35"/>
      <c r="EK21" s="35"/>
      <c r="EL21" s="35"/>
      <c r="EM21" s="35"/>
      <c r="EN21" s="35"/>
      <c r="EO21" s="35"/>
      <c r="EP21" s="35"/>
      <c r="EQ21" s="35"/>
      <c r="ER21" s="35"/>
      <c r="ES21" s="35"/>
      <c r="ET21" s="35"/>
      <c r="EU21" s="35"/>
      <c r="EV21" s="35"/>
      <c r="EW21" s="35"/>
      <c r="EX21" s="35"/>
      <c r="EY21" s="35"/>
      <c r="EZ21" s="35"/>
      <c r="FA21" s="35"/>
      <c r="FB21" s="35"/>
      <c r="FC21" s="35"/>
      <c r="FD21" s="35"/>
      <c r="FE21" s="35"/>
      <c r="FF21" s="35"/>
      <c r="FG21" s="35"/>
      <c r="FH21" s="35"/>
      <c r="FI21" s="35"/>
      <c r="FJ21" s="35"/>
      <c r="FK21" s="35"/>
      <c r="FL21" s="35"/>
      <c r="FM21" s="35"/>
      <c r="FN21" s="35"/>
      <c r="FO21" s="35"/>
      <c r="FP21" s="35"/>
      <c r="FQ21" s="35"/>
      <c r="FR21" s="35"/>
      <c r="FS21" s="35"/>
      <c r="FT21" s="35"/>
      <c r="FU21" s="35"/>
      <c r="FV21" s="35"/>
      <c r="FW21" s="35"/>
      <c r="FX21" s="35"/>
      <c r="FY21" s="35"/>
      <c r="FZ21" s="35"/>
      <c r="GA21" s="35"/>
      <c r="GB21" s="35"/>
      <c r="GC21" s="35"/>
      <c r="GD21" s="35"/>
      <c r="GE21" s="35"/>
      <c r="GF21" s="35"/>
      <c r="GG21" s="35"/>
      <c r="GH21" s="35"/>
      <c r="GI21" s="35"/>
      <c r="GJ21" s="35"/>
      <c r="GK21" s="35"/>
      <c r="GL21" s="35"/>
      <c r="GM21" s="35"/>
      <c r="GN21" s="35"/>
      <c r="GO21" s="35"/>
      <c r="GP21" s="35"/>
      <c r="GQ21" s="35"/>
      <c r="GR21" s="35"/>
      <c r="GS21" s="35"/>
      <c r="GT21" s="35"/>
      <c r="GU21" s="35"/>
      <c r="GV21" s="35"/>
      <c r="GW21" s="35"/>
      <c r="GX21" s="35"/>
      <c r="GY21" s="35"/>
      <c r="GZ21" s="35"/>
      <c r="HA21" s="35"/>
      <c r="HB21" s="35"/>
      <c r="HC21" s="35"/>
      <c r="HD21" s="35"/>
      <c r="HE21" s="35"/>
      <c r="HF21" s="35"/>
      <c r="HG21" s="35"/>
      <c r="HH21" s="35"/>
      <c r="HI21" s="35"/>
      <c r="HJ21" s="35"/>
      <c r="HK21" s="35"/>
      <c r="HL21" s="35"/>
      <c r="HM21" s="35"/>
      <c r="HN21" s="35"/>
    </row>
    <row r="22" spans="1:222" s="47" customFormat="1" ht="20.399999999999999" customHeight="1" outlineLevel="1" x14ac:dyDescent="0.25">
      <c r="A22" s="35" t="str">
        <f t="shared" si="9"/>
        <v>3.2</v>
      </c>
      <c r="B22" s="36" t="s">
        <v>71</v>
      </c>
      <c r="C22" s="37" t="s">
        <v>61</v>
      </c>
      <c r="D22" s="38"/>
      <c r="E22" s="39">
        <f t="shared" ref="E22:E25" si="26">WORKDAY(H21,1)</f>
        <v>43871</v>
      </c>
      <c r="F22" s="40">
        <v>2</v>
      </c>
      <c r="G22" s="41">
        <v>1</v>
      </c>
      <c r="H22" s="42">
        <f t="shared" si="24"/>
        <v>43873</v>
      </c>
      <c r="I22" s="43">
        <f t="shared" si="23"/>
        <v>2</v>
      </c>
      <c r="J22" s="44">
        <v>0</v>
      </c>
      <c r="K22" s="45">
        <f t="shared" si="25"/>
        <v>1.7999999999999998</v>
      </c>
      <c r="L22" s="46"/>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5"/>
      <c r="BJ22" s="35"/>
      <c r="BK22" s="35"/>
      <c r="BL22" s="35"/>
      <c r="BM22" s="35"/>
      <c r="BN22" s="35"/>
      <c r="BO22" s="35"/>
      <c r="BP22" s="35"/>
      <c r="BQ22" s="35"/>
      <c r="BR22" s="35"/>
      <c r="BS22" s="35"/>
      <c r="BT22" s="35"/>
      <c r="BU22" s="35"/>
      <c r="BV22" s="35"/>
      <c r="BW22" s="35"/>
      <c r="BX22" s="35"/>
      <c r="BY22" s="35"/>
      <c r="BZ22" s="35"/>
      <c r="CA22" s="35"/>
      <c r="CB22" s="35"/>
      <c r="CC22" s="35"/>
      <c r="CD22" s="35"/>
      <c r="CE22" s="35"/>
      <c r="CF22" s="35"/>
      <c r="CG22" s="35"/>
      <c r="CH22" s="35"/>
      <c r="CI22" s="35"/>
      <c r="CJ22" s="35"/>
      <c r="CK22" s="35"/>
      <c r="CL22" s="35"/>
      <c r="CM22" s="35"/>
      <c r="CN22" s="35"/>
      <c r="CO22" s="35"/>
      <c r="CP22" s="35"/>
      <c r="CQ22" s="35"/>
      <c r="CR22" s="35"/>
      <c r="CS22" s="35"/>
      <c r="CT22" s="35"/>
      <c r="CU22" s="35"/>
      <c r="CV22" s="35"/>
      <c r="CW22" s="35"/>
      <c r="CX22" s="35"/>
      <c r="CY22" s="35"/>
      <c r="CZ22" s="35"/>
      <c r="DA22" s="35"/>
      <c r="DB22" s="35"/>
      <c r="DC22" s="35"/>
      <c r="DD22" s="35"/>
      <c r="DE22" s="35"/>
      <c r="DF22" s="35"/>
      <c r="DG22" s="35"/>
      <c r="DH22" s="35"/>
      <c r="DI22" s="35"/>
      <c r="DJ22" s="35"/>
      <c r="DK22" s="35"/>
      <c r="DL22" s="35"/>
      <c r="DM22" s="35"/>
      <c r="DN22" s="35"/>
      <c r="DO22" s="35"/>
      <c r="DP22" s="35"/>
      <c r="DQ22" s="35"/>
      <c r="DR22" s="35"/>
      <c r="DS22" s="35"/>
      <c r="DT22" s="35"/>
      <c r="DU22" s="35"/>
      <c r="DV22" s="35"/>
      <c r="DW22" s="35"/>
      <c r="DX22" s="35"/>
      <c r="DY22" s="35"/>
      <c r="DZ22" s="35"/>
      <c r="EA22" s="35"/>
      <c r="EB22" s="35"/>
      <c r="EC22" s="35"/>
      <c r="ED22" s="35"/>
      <c r="EE22" s="35"/>
      <c r="EF22" s="35"/>
      <c r="EG22" s="35"/>
      <c r="EH22" s="35"/>
      <c r="EI22" s="35"/>
      <c r="EJ22" s="35"/>
      <c r="EK22" s="35"/>
      <c r="EL22" s="35"/>
      <c r="EM22" s="35"/>
      <c r="EN22" s="35"/>
      <c r="EO22" s="35"/>
      <c r="EP22" s="35"/>
      <c r="EQ22" s="35"/>
      <c r="ER22" s="35"/>
      <c r="ES22" s="35"/>
      <c r="ET22" s="35"/>
      <c r="EU22" s="35"/>
      <c r="EV22" s="35"/>
      <c r="EW22" s="35"/>
      <c r="EX22" s="35"/>
      <c r="EY22" s="35"/>
      <c r="EZ22" s="35"/>
      <c r="FA22" s="35"/>
      <c r="FB22" s="35"/>
      <c r="FC22" s="35"/>
      <c r="FD22" s="35"/>
      <c r="FE22" s="35"/>
      <c r="FF22" s="35"/>
      <c r="FG22" s="35"/>
      <c r="FH22" s="35"/>
      <c r="FI22" s="35"/>
      <c r="FJ22" s="35"/>
      <c r="FK22" s="35"/>
      <c r="FL22" s="35"/>
      <c r="FM22" s="35"/>
      <c r="FN22" s="35"/>
      <c r="FO22" s="35"/>
      <c r="FP22" s="35"/>
      <c r="FQ22" s="35"/>
      <c r="FR22" s="35"/>
      <c r="FS22" s="35"/>
      <c r="FT22" s="35"/>
      <c r="FU22" s="35"/>
      <c r="FV22" s="35"/>
      <c r="FW22" s="35"/>
      <c r="FX22" s="35"/>
      <c r="FY22" s="35"/>
      <c r="FZ22" s="35"/>
      <c r="GA22" s="35"/>
      <c r="GB22" s="35"/>
      <c r="GC22" s="35"/>
      <c r="GD22" s="35"/>
      <c r="GE22" s="35"/>
      <c r="GF22" s="35"/>
      <c r="GG22" s="35"/>
      <c r="GH22" s="35"/>
      <c r="GI22" s="35"/>
      <c r="GJ22" s="35"/>
      <c r="GK22" s="35"/>
      <c r="GL22" s="35"/>
      <c r="GM22" s="35"/>
      <c r="GN22" s="35"/>
      <c r="GO22" s="35"/>
      <c r="GP22" s="35"/>
      <c r="GQ22" s="35"/>
      <c r="GR22" s="35"/>
      <c r="GS22" s="35"/>
      <c r="GT22" s="35"/>
      <c r="GU22" s="35"/>
      <c r="GV22" s="35"/>
      <c r="GW22" s="35"/>
      <c r="GX22" s="35"/>
      <c r="GY22" s="35"/>
      <c r="GZ22" s="35"/>
      <c r="HA22" s="35"/>
      <c r="HB22" s="35"/>
      <c r="HC22" s="35"/>
      <c r="HD22" s="35"/>
      <c r="HE22" s="35"/>
      <c r="HF22" s="35"/>
      <c r="HG22" s="35"/>
      <c r="HH22" s="35"/>
      <c r="HI22" s="35"/>
      <c r="HJ22" s="35"/>
      <c r="HK22" s="35"/>
      <c r="HL22" s="35"/>
      <c r="HM22" s="35"/>
      <c r="HN22" s="35"/>
    </row>
    <row r="23" spans="1:222" s="47" customFormat="1" ht="20.399999999999999" customHeight="1" outlineLevel="1" x14ac:dyDescent="0.25">
      <c r="A23" s="35" t="str">
        <f t="shared" si="9"/>
        <v>3.3</v>
      </c>
      <c r="B23" s="36" t="s">
        <v>72</v>
      </c>
      <c r="C23" s="37" t="s">
        <v>61</v>
      </c>
      <c r="D23" s="38"/>
      <c r="E23" s="39">
        <f t="shared" si="26"/>
        <v>43874</v>
      </c>
      <c r="F23" s="40">
        <v>4</v>
      </c>
      <c r="G23" s="41">
        <v>4</v>
      </c>
      <c r="H23" s="42">
        <f t="shared" si="24"/>
        <v>43880</v>
      </c>
      <c r="I23" s="43">
        <f t="shared" si="23"/>
        <v>6</v>
      </c>
      <c r="J23" s="44">
        <v>0</v>
      </c>
      <c r="K23" s="45">
        <f t="shared" si="25"/>
        <v>3</v>
      </c>
      <c r="L23" s="46"/>
      <c r="M23" s="35"/>
      <c r="N23" s="35"/>
      <c r="O23" s="35"/>
      <c r="P23" s="35"/>
      <c r="Q23" s="35"/>
      <c r="R23" s="35"/>
      <c r="S23" s="35"/>
      <c r="T23" s="35"/>
      <c r="U23" s="35"/>
      <c r="V23" s="35"/>
      <c r="W23" s="35"/>
      <c r="X23" s="35"/>
      <c r="Y23" s="35"/>
      <c r="Z23" s="35"/>
      <c r="AA23" s="35"/>
      <c r="AB23" s="35"/>
      <c r="AC23" s="35"/>
      <c r="AD23" s="35"/>
      <c r="AE23" s="35"/>
      <c r="AF23" s="35"/>
      <c r="AG23" s="35"/>
      <c r="AH23" s="35"/>
      <c r="AI23" s="35"/>
      <c r="AJ23" s="35"/>
      <c r="AK23" s="35"/>
      <c r="AL23" s="35"/>
      <c r="AM23" s="35"/>
      <c r="AN23" s="35"/>
      <c r="AO23" s="35"/>
      <c r="AP23" s="35"/>
      <c r="AQ23" s="35"/>
      <c r="AR23" s="35"/>
      <c r="AS23" s="35"/>
      <c r="AT23" s="35"/>
      <c r="AU23" s="35"/>
      <c r="AV23" s="35"/>
      <c r="AW23" s="35"/>
      <c r="AX23" s="35"/>
      <c r="AY23" s="35"/>
      <c r="AZ23" s="35"/>
      <c r="BA23" s="35"/>
      <c r="BB23" s="35"/>
      <c r="BC23" s="35"/>
      <c r="BD23" s="35"/>
      <c r="BE23" s="35"/>
      <c r="BF23" s="35"/>
      <c r="BG23" s="35"/>
      <c r="BH23" s="35"/>
      <c r="BI23" s="35"/>
      <c r="BJ23" s="35"/>
      <c r="BK23" s="35"/>
      <c r="BL23" s="35"/>
      <c r="BM23" s="35"/>
      <c r="BN23" s="35"/>
      <c r="BO23" s="35"/>
      <c r="BP23" s="35"/>
      <c r="BQ23" s="35"/>
      <c r="BR23" s="35"/>
      <c r="BS23" s="35"/>
      <c r="BT23" s="35"/>
      <c r="BU23" s="35"/>
      <c r="BV23" s="35"/>
      <c r="BW23" s="35"/>
      <c r="BX23" s="35"/>
      <c r="BY23" s="35"/>
      <c r="BZ23" s="35"/>
      <c r="CA23" s="35"/>
      <c r="CB23" s="35"/>
      <c r="CC23" s="35"/>
      <c r="CD23" s="35"/>
      <c r="CE23" s="35"/>
      <c r="CF23" s="35"/>
      <c r="CG23" s="35"/>
      <c r="CH23" s="35"/>
      <c r="CI23" s="35"/>
      <c r="CJ23" s="35"/>
      <c r="CK23" s="35"/>
      <c r="CL23" s="35"/>
      <c r="CM23" s="35"/>
      <c r="CN23" s="35"/>
      <c r="CO23" s="35"/>
      <c r="CP23" s="35"/>
      <c r="CQ23" s="35"/>
      <c r="CR23" s="35"/>
      <c r="CS23" s="35"/>
      <c r="CT23" s="35"/>
      <c r="CU23" s="35"/>
      <c r="CV23" s="35"/>
      <c r="CW23" s="35"/>
      <c r="CX23" s="35"/>
      <c r="CY23" s="35"/>
      <c r="CZ23" s="35"/>
      <c r="DA23" s="35"/>
      <c r="DB23" s="35"/>
      <c r="DC23" s="35"/>
      <c r="DD23" s="35"/>
      <c r="DE23" s="35"/>
      <c r="DF23" s="35"/>
      <c r="DG23" s="35"/>
      <c r="DH23" s="35"/>
      <c r="DI23" s="35"/>
      <c r="DJ23" s="35"/>
      <c r="DK23" s="35"/>
      <c r="DL23" s="35"/>
      <c r="DM23" s="35"/>
      <c r="DN23" s="35"/>
      <c r="DO23" s="35"/>
      <c r="DP23" s="35"/>
      <c r="DQ23" s="35"/>
      <c r="DR23" s="35"/>
      <c r="DS23" s="35"/>
      <c r="DT23" s="35"/>
      <c r="DU23" s="35"/>
      <c r="DV23" s="35"/>
      <c r="DW23" s="35"/>
      <c r="DX23" s="35"/>
      <c r="DY23" s="35"/>
      <c r="DZ23" s="35"/>
      <c r="EA23" s="35"/>
      <c r="EB23" s="35"/>
      <c r="EC23" s="35"/>
      <c r="ED23" s="35"/>
      <c r="EE23" s="35"/>
      <c r="EF23" s="35"/>
      <c r="EG23" s="35"/>
      <c r="EH23" s="35"/>
      <c r="EI23" s="35"/>
      <c r="EJ23" s="35"/>
      <c r="EK23" s="35"/>
      <c r="EL23" s="35"/>
      <c r="EM23" s="35"/>
      <c r="EN23" s="35"/>
      <c r="EO23" s="35"/>
      <c r="EP23" s="35"/>
      <c r="EQ23" s="35"/>
      <c r="ER23" s="35"/>
      <c r="ES23" s="35"/>
      <c r="ET23" s="35"/>
      <c r="EU23" s="35"/>
      <c r="EV23" s="35"/>
      <c r="EW23" s="35"/>
      <c r="EX23" s="35"/>
      <c r="EY23" s="35"/>
      <c r="EZ23" s="35"/>
      <c r="FA23" s="35"/>
      <c r="FB23" s="35"/>
      <c r="FC23" s="35"/>
      <c r="FD23" s="35"/>
      <c r="FE23" s="35"/>
      <c r="FF23" s="35"/>
      <c r="FG23" s="35"/>
      <c r="FH23" s="35"/>
      <c r="FI23" s="35"/>
      <c r="FJ23" s="35"/>
      <c r="FK23" s="35"/>
      <c r="FL23" s="35"/>
      <c r="FM23" s="35"/>
      <c r="FN23" s="35"/>
      <c r="FO23" s="35"/>
      <c r="FP23" s="35"/>
      <c r="FQ23" s="35"/>
      <c r="FR23" s="35"/>
      <c r="FS23" s="35"/>
      <c r="FT23" s="35"/>
      <c r="FU23" s="35"/>
      <c r="FV23" s="35"/>
      <c r="FW23" s="35"/>
      <c r="FX23" s="35"/>
      <c r="FY23" s="35"/>
      <c r="FZ23" s="35"/>
      <c r="GA23" s="35"/>
      <c r="GB23" s="35"/>
      <c r="GC23" s="35"/>
      <c r="GD23" s="35"/>
      <c r="GE23" s="35"/>
      <c r="GF23" s="35"/>
      <c r="GG23" s="35"/>
      <c r="GH23" s="35"/>
      <c r="GI23" s="35"/>
      <c r="GJ23" s="35"/>
      <c r="GK23" s="35"/>
      <c r="GL23" s="35"/>
      <c r="GM23" s="35"/>
      <c r="GN23" s="35"/>
      <c r="GO23" s="35"/>
      <c r="GP23" s="35"/>
      <c r="GQ23" s="35"/>
      <c r="GR23" s="35"/>
      <c r="GS23" s="35"/>
      <c r="GT23" s="35"/>
      <c r="GU23" s="35"/>
      <c r="GV23" s="35"/>
      <c r="GW23" s="35"/>
      <c r="GX23" s="35"/>
      <c r="GY23" s="35"/>
      <c r="GZ23" s="35"/>
      <c r="HA23" s="35"/>
      <c r="HB23" s="35"/>
      <c r="HC23" s="35"/>
      <c r="HD23" s="35"/>
      <c r="HE23" s="35"/>
      <c r="HF23" s="35"/>
      <c r="HG23" s="35"/>
      <c r="HH23" s="35"/>
      <c r="HI23" s="35"/>
      <c r="HJ23" s="35"/>
      <c r="HK23" s="35"/>
      <c r="HL23" s="35"/>
      <c r="HM23" s="35"/>
      <c r="HN23" s="35"/>
    </row>
    <row r="24" spans="1:222" s="47" customFormat="1" ht="20.399999999999999" customHeight="1" outlineLevel="1" x14ac:dyDescent="0.25">
      <c r="A24" s="35" t="str">
        <f t="shared" si="9"/>
        <v>3.4</v>
      </c>
      <c r="B24" s="36" t="s">
        <v>73</v>
      </c>
      <c r="C24" s="37" t="s">
        <v>61</v>
      </c>
      <c r="D24" s="38"/>
      <c r="E24" s="39">
        <f t="shared" si="26"/>
        <v>43881</v>
      </c>
      <c r="F24" s="40">
        <v>2</v>
      </c>
      <c r="G24" s="41">
        <v>1</v>
      </c>
      <c r="H24" s="42">
        <f t="shared" si="24"/>
        <v>43885</v>
      </c>
      <c r="I24" s="43">
        <f t="shared" si="23"/>
        <v>4</v>
      </c>
      <c r="J24" s="44">
        <v>0</v>
      </c>
      <c r="K24" s="45">
        <f t="shared" si="25"/>
        <v>1.7999999999999998</v>
      </c>
      <c r="L24" s="46"/>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c r="BM24" s="35"/>
      <c r="BN24" s="35"/>
      <c r="BO24" s="35"/>
      <c r="BP24" s="35"/>
      <c r="BQ24" s="35"/>
      <c r="BR24" s="35"/>
      <c r="BS24" s="35"/>
      <c r="BT24" s="35"/>
      <c r="BU24" s="35"/>
      <c r="BV24" s="35"/>
      <c r="BW24" s="35"/>
      <c r="BX24" s="35"/>
      <c r="BY24" s="35"/>
      <c r="BZ24" s="35"/>
      <c r="CA24" s="35"/>
      <c r="CB24" s="35"/>
      <c r="CC24" s="35"/>
      <c r="CD24" s="35"/>
      <c r="CE24" s="35"/>
      <c r="CF24" s="35"/>
      <c r="CG24" s="35"/>
      <c r="CH24" s="35"/>
      <c r="CI24" s="35"/>
      <c r="CJ24" s="35"/>
      <c r="CK24" s="35"/>
      <c r="CL24" s="35"/>
      <c r="CM24" s="35"/>
      <c r="CN24" s="35"/>
      <c r="CO24" s="35"/>
      <c r="CP24" s="35"/>
      <c r="CQ24" s="35"/>
      <c r="CR24" s="35"/>
      <c r="CS24" s="35"/>
      <c r="CT24" s="35"/>
      <c r="CU24" s="35"/>
      <c r="CV24" s="35"/>
      <c r="CW24" s="35"/>
      <c r="CX24" s="35"/>
      <c r="CY24" s="35"/>
      <c r="CZ24" s="35"/>
      <c r="DA24" s="35"/>
      <c r="DB24" s="35"/>
      <c r="DC24" s="35"/>
      <c r="DD24" s="35"/>
      <c r="DE24" s="35"/>
      <c r="DF24" s="35"/>
      <c r="DG24" s="35"/>
      <c r="DH24" s="35"/>
      <c r="DI24" s="35"/>
      <c r="DJ24" s="35"/>
      <c r="DK24" s="35"/>
      <c r="DL24" s="35"/>
      <c r="DM24" s="35"/>
      <c r="DN24" s="35"/>
      <c r="DO24" s="35"/>
      <c r="DP24" s="35"/>
      <c r="DQ24" s="35"/>
      <c r="DR24" s="35"/>
      <c r="DS24" s="35"/>
      <c r="DT24" s="35"/>
      <c r="DU24" s="35"/>
      <c r="DV24" s="35"/>
      <c r="DW24" s="35"/>
      <c r="DX24" s="35"/>
      <c r="DY24" s="35"/>
      <c r="DZ24" s="35"/>
      <c r="EA24" s="35"/>
      <c r="EB24" s="35"/>
      <c r="EC24" s="35"/>
      <c r="ED24" s="35"/>
      <c r="EE24" s="35"/>
      <c r="EF24" s="35"/>
      <c r="EG24" s="35"/>
      <c r="EH24" s="35"/>
      <c r="EI24" s="35"/>
      <c r="EJ24" s="35"/>
      <c r="EK24" s="35"/>
      <c r="EL24" s="35"/>
      <c r="EM24" s="35"/>
      <c r="EN24" s="35"/>
      <c r="EO24" s="35"/>
      <c r="EP24" s="35"/>
      <c r="EQ24" s="35"/>
      <c r="ER24" s="35"/>
      <c r="ES24" s="35"/>
      <c r="ET24" s="35"/>
      <c r="EU24" s="35"/>
      <c r="EV24" s="35"/>
      <c r="EW24" s="35"/>
      <c r="EX24" s="35"/>
      <c r="EY24" s="35"/>
      <c r="EZ24" s="35"/>
      <c r="FA24" s="35"/>
      <c r="FB24" s="35"/>
      <c r="FC24" s="35"/>
      <c r="FD24" s="35"/>
      <c r="FE24" s="35"/>
      <c r="FF24" s="35"/>
      <c r="FG24" s="35"/>
      <c r="FH24" s="35"/>
      <c r="FI24" s="35"/>
      <c r="FJ24" s="35"/>
      <c r="FK24" s="35"/>
      <c r="FL24" s="35"/>
      <c r="FM24" s="35"/>
      <c r="FN24" s="35"/>
      <c r="FO24" s="35"/>
      <c r="FP24" s="35"/>
      <c r="FQ24" s="35"/>
      <c r="FR24" s="35"/>
      <c r="FS24" s="35"/>
      <c r="FT24" s="35"/>
      <c r="FU24" s="35"/>
      <c r="FV24" s="35"/>
      <c r="FW24" s="35"/>
      <c r="FX24" s="35"/>
      <c r="FY24" s="35"/>
      <c r="FZ24" s="35"/>
      <c r="GA24" s="35"/>
      <c r="GB24" s="35"/>
      <c r="GC24" s="35"/>
      <c r="GD24" s="35"/>
      <c r="GE24" s="35"/>
      <c r="GF24" s="35"/>
      <c r="GG24" s="35"/>
      <c r="GH24" s="35"/>
      <c r="GI24" s="35"/>
      <c r="GJ24" s="35"/>
      <c r="GK24" s="35"/>
      <c r="GL24" s="35"/>
      <c r="GM24" s="35"/>
      <c r="GN24" s="35"/>
      <c r="GO24" s="35"/>
      <c r="GP24" s="35"/>
      <c r="GQ24" s="35"/>
      <c r="GR24" s="35"/>
      <c r="GS24" s="35"/>
      <c r="GT24" s="35"/>
      <c r="GU24" s="35"/>
      <c r="GV24" s="35"/>
      <c r="GW24" s="35"/>
      <c r="GX24" s="35"/>
      <c r="GY24" s="35"/>
      <c r="GZ24" s="35"/>
      <c r="HA24" s="35"/>
      <c r="HB24" s="35"/>
      <c r="HC24" s="35"/>
      <c r="HD24" s="35"/>
      <c r="HE24" s="35"/>
      <c r="HF24" s="35"/>
      <c r="HG24" s="35"/>
      <c r="HH24" s="35"/>
      <c r="HI24" s="35"/>
      <c r="HJ24" s="35"/>
      <c r="HK24" s="35"/>
      <c r="HL24" s="35"/>
      <c r="HM24" s="35"/>
      <c r="HN24" s="35"/>
    </row>
    <row r="25" spans="1:222" s="47" customFormat="1" ht="18.5" outlineLevel="1" x14ac:dyDescent="0.25">
      <c r="A25" s="35" t="str">
        <f t="shared" si="9"/>
        <v>3.5</v>
      </c>
      <c r="B25" s="36" t="s">
        <v>74</v>
      </c>
      <c r="C25" s="37" t="s">
        <v>61</v>
      </c>
      <c r="D25" s="38"/>
      <c r="E25" s="39">
        <f t="shared" si="26"/>
        <v>43886</v>
      </c>
      <c r="F25" s="40">
        <v>3</v>
      </c>
      <c r="G25" s="41">
        <v>1</v>
      </c>
      <c r="H25" s="42">
        <f t="shared" si="24"/>
        <v>43889</v>
      </c>
      <c r="I25" s="43">
        <f t="shared" si="23"/>
        <v>3</v>
      </c>
      <c r="J25" s="44">
        <v>0</v>
      </c>
      <c r="K25" s="45">
        <f t="shared" si="25"/>
        <v>2.4</v>
      </c>
      <c r="L25" s="46"/>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c r="BR25" s="35"/>
      <c r="BS25" s="35"/>
      <c r="BT25" s="35"/>
      <c r="BU25" s="35"/>
      <c r="BV25" s="35"/>
      <c r="BW25" s="35"/>
      <c r="BX25" s="35"/>
      <c r="BY25" s="35"/>
      <c r="BZ25" s="35"/>
      <c r="CA25" s="35"/>
      <c r="CB25" s="35"/>
      <c r="CC25" s="35"/>
      <c r="CD25" s="35"/>
      <c r="CE25" s="35"/>
      <c r="CF25" s="35"/>
      <c r="CG25" s="35"/>
      <c r="CH25" s="35"/>
      <c r="CI25" s="35"/>
      <c r="CJ25" s="35"/>
      <c r="CK25" s="35"/>
      <c r="CL25" s="35"/>
      <c r="CM25" s="35"/>
      <c r="CN25" s="35"/>
      <c r="CO25" s="35"/>
      <c r="CP25" s="35"/>
      <c r="CQ25" s="35"/>
      <c r="CR25" s="35"/>
      <c r="CS25" s="35"/>
      <c r="CT25" s="35"/>
      <c r="CU25" s="35"/>
      <c r="CV25" s="35"/>
      <c r="CW25" s="35"/>
      <c r="CX25" s="35"/>
      <c r="CY25" s="35"/>
      <c r="CZ25" s="35"/>
      <c r="DA25" s="35"/>
      <c r="DB25" s="35"/>
      <c r="DC25" s="35"/>
      <c r="DD25" s="35"/>
      <c r="DE25" s="35"/>
      <c r="DF25" s="35"/>
      <c r="DG25" s="35"/>
      <c r="DH25" s="35"/>
      <c r="DI25" s="35"/>
      <c r="DJ25" s="35"/>
      <c r="DK25" s="35"/>
      <c r="DL25" s="35"/>
      <c r="DM25" s="35"/>
      <c r="DN25" s="35"/>
      <c r="DO25" s="35"/>
      <c r="DP25" s="35"/>
      <c r="DQ25" s="35"/>
      <c r="DR25" s="35"/>
      <c r="DS25" s="35"/>
      <c r="DT25" s="35"/>
      <c r="DU25" s="35"/>
      <c r="DV25" s="35"/>
      <c r="DW25" s="35"/>
      <c r="DX25" s="35"/>
      <c r="DY25" s="35"/>
      <c r="DZ25" s="35"/>
      <c r="EA25" s="35"/>
      <c r="EB25" s="35"/>
      <c r="EC25" s="35"/>
      <c r="ED25" s="35"/>
      <c r="EE25" s="35"/>
      <c r="EF25" s="35"/>
      <c r="EG25" s="35"/>
      <c r="EH25" s="35"/>
      <c r="EI25" s="35"/>
      <c r="EJ25" s="35"/>
      <c r="EK25" s="35"/>
      <c r="EL25" s="35"/>
      <c r="EM25" s="35"/>
      <c r="EN25" s="35"/>
      <c r="EO25" s="35"/>
      <c r="EP25" s="35"/>
      <c r="EQ25" s="35"/>
      <c r="ER25" s="35"/>
      <c r="ES25" s="35"/>
      <c r="ET25" s="35"/>
      <c r="EU25" s="35"/>
      <c r="EV25" s="35"/>
      <c r="EW25" s="35"/>
      <c r="EX25" s="35"/>
      <c r="EY25" s="35"/>
      <c r="EZ25" s="35"/>
      <c r="FA25" s="35"/>
      <c r="FB25" s="35"/>
      <c r="FC25" s="35"/>
      <c r="FD25" s="35"/>
      <c r="FE25" s="35"/>
      <c r="FF25" s="35"/>
      <c r="FG25" s="35"/>
      <c r="FH25" s="35"/>
      <c r="FI25" s="35"/>
      <c r="FJ25" s="35"/>
      <c r="FK25" s="35"/>
      <c r="FL25" s="35"/>
      <c r="FM25" s="35"/>
      <c r="FN25" s="35"/>
      <c r="FO25" s="35"/>
      <c r="FP25" s="35"/>
      <c r="FQ25" s="35"/>
      <c r="FR25" s="35"/>
      <c r="FS25" s="35"/>
      <c r="FT25" s="35"/>
      <c r="FU25" s="35"/>
      <c r="FV25" s="35"/>
      <c r="FW25" s="35"/>
      <c r="FX25" s="35"/>
      <c r="FY25" s="35"/>
      <c r="FZ25" s="35"/>
      <c r="GA25" s="35"/>
      <c r="GB25" s="35"/>
      <c r="GC25" s="35"/>
      <c r="GD25" s="35"/>
      <c r="GE25" s="35"/>
      <c r="GF25" s="35"/>
      <c r="GG25" s="35"/>
      <c r="GH25" s="35"/>
      <c r="GI25" s="35"/>
      <c r="GJ25" s="35"/>
      <c r="GK25" s="35"/>
      <c r="GL25" s="35"/>
      <c r="GM25" s="35"/>
      <c r="GN25" s="35"/>
      <c r="GO25" s="35"/>
      <c r="GP25" s="35"/>
      <c r="GQ25" s="35"/>
      <c r="GR25" s="35"/>
      <c r="GS25" s="35"/>
      <c r="GT25" s="35"/>
      <c r="GU25" s="35"/>
      <c r="GV25" s="35"/>
      <c r="GW25" s="35"/>
      <c r="GX25" s="35"/>
      <c r="GY25" s="35"/>
      <c r="GZ25" s="35"/>
      <c r="HA25" s="35"/>
      <c r="HB25" s="35"/>
      <c r="HC25" s="35"/>
      <c r="HD25" s="35"/>
      <c r="HE25" s="35"/>
      <c r="HF25" s="35"/>
      <c r="HG25" s="35"/>
      <c r="HH25" s="35"/>
      <c r="HI25" s="35"/>
      <c r="HJ25" s="35"/>
      <c r="HK25" s="35"/>
      <c r="HL25" s="35"/>
      <c r="HM25" s="35"/>
      <c r="HN25" s="35"/>
    </row>
    <row r="26" spans="1:222" s="59" customFormat="1" ht="18.5" x14ac:dyDescent="0.25">
      <c r="A26" s="35"/>
      <c r="B26" s="60"/>
      <c r="C26" s="60"/>
      <c r="D26" s="37"/>
      <c r="E26" s="61"/>
      <c r="F26" s="62"/>
      <c r="G26" s="61"/>
      <c r="H26" s="61"/>
      <c r="I26" s="63"/>
      <c r="J26" s="64"/>
      <c r="K26" s="65" t="str">
        <f t="shared" ref="K26" si="27">IF(OR(H26=0,E26=0)," - ",NETWORKDAYS(E26,H26))</f>
        <v xml:space="preserve"> - </v>
      </c>
      <c r="L26" s="66"/>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5"/>
      <c r="BC26" s="35"/>
      <c r="BD26" s="35"/>
      <c r="BE26" s="35"/>
      <c r="BF26" s="35"/>
      <c r="BG26" s="35"/>
      <c r="BH26" s="35"/>
      <c r="BI26" s="35"/>
      <c r="BJ26" s="35"/>
      <c r="BK26" s="35"/>
      <c r="BL26" s="35"/>
      <c r="BM26" s="35"/>
      <c r="BN26" s="35"/>
      <c r="BO26" s="35"/>
      <c r="BP26" s="35"/>
      <c r="BQ26" s="35"/>
      <c r="BR26" s="35"/>
      <c r="BS26" s="35"/>
      <c r="BT26" s="35"/>
      <c r="BU26" s="35"/>
      <c r="BV26" s="35"/>
      <c r="BW26" s="35"/>
      <c r="BX26" s="35"/>
      <c r="BY26" s="35"/>
      <c r="BZ26" s="35"/>
      <c r="CA26" s="35"/>
      <c r="CB26" s="35"/>
      <c r="CC26" s="35"/>
      <c r="CD26" s="35"/>
      <c r="CE26" s="35"/>
      <c r="CF26" s="35"/>
      <c r="CG26" s="35"/>
      <c r="CH26" s="35"/>
      <c r="CI26" s="35"/>
      <c r="CJ26" s="35"/>
      <c r="CK26" s="35"/>
      <c r="CL26" s="35"/>
      <c r="CM26" s="35"/>
      <c r="CN26" s="35"/>
      <c r="CO26" s="35"/>
      <c r="CP26" s="35"/>
      <c r="CQ26" s="35"/>
      <c r="CR26" s="35"/>
      <c r="CS26" s="35"/>
      <c r="CT26" s="35"/>
      <c r="CU26" s="35"/>
      <c r="CV26" s="35"/>
      <c r="CW26" s="35"/>
      <c r="CX26" s="35"/>
      <c r="CY26" s="35"/>
      <c r="CZ26" s="35"/>
      <c r="DA26" s="35"/>
      <c r="DB26" s="35"/>
      <c r="DC26" s="35"/>
      <c r="DD26" s="35"/>
      <c r="DE26" s="35"/>
      <c r="DF26" s="35"/>
      <c r="DG26" s="35"/>
      <c r="DH26" s="35"/>
      <c r="DI26" s="35"/>
      <c r="DJ26" s="35"/>
      <c r="DK26" s="35"/>
      <c r="DL26" s="35"/>
      <c r="DM26" s="35"/>
      <c r="DN26" s="35"/>
      <c r="DO26" s="35"/>
      <c r="DP26" s="35"/>
      <c r="DQ26" s="35"/>
      <c r="DR26" s="35"/>
      <c r="DS26" s="35"/>
      <c r="DT26" s="35"/>
      <c r="DU26" s="35"/>
      <c r="DV26" s="35"/>
      <c r="DW26" s="35"/>
      <c r="DX26" s="35"/>
      <c r="DY26" s="35"/>
      <c r="DZ26" s="35"/>
      <c r="EA26" s="35"/>
      <c r="EB26" s="35"/>
      <c r="EC26" s="35"/>
      <c r="ED26" s="35"/>
      <c r="EE26" s="35"/>
      <c r="EF26" s="35"/>
      <c r="EG26" s="35"/>
      <c r="EH26" s="35"/>
      <c r="EI26" s="35"/>
      <c r="EJ26" s="35"/>
      <c r="EK26" s="35"/>
      <c r="EL26" s="35"/>
      <c r="EM26" s="35"/>
      <c r="EN26" s="35"/>
      <c r="EO26" s="35"/>
      <c r="EP26" s="35"/>
      <c r="EQ26" s="35"/>
      <c r="ER26" s="35"/>
      <c r="ES26" s="35"/>
      <c r="ET26" s="35"/>
      <c r="EU26" s="35"/>
      <c r="EV26" s="35"/>
      <c r="EW26" s="35"/>
      <c r="EX26" s="35"/>
      <c r="EY26" s="35"/>
      <c r="EZ26" s="35"/>
      <c r="FA26" s="35"/>
      <c r="FB26" s="35"/>
      <c r="FC26" s="35"/>
      <c r="FD26" s="35"/>
      <c r="FE26" s="35"/>
      <c r="FF26" s="35"/>
      <c r="FG26" s="35"/>
      <c r="FH26" s="35"/>
      <c r="FI26" s="35"/>
      <c r="FJ26" s="35"/>
      <c r="FK26" s="35"/>
      <c r="FL26" s="35"/>
      <c r="FM26" s="35"/>
      <c r="FN26" s="35"/>
      <c r="FO26" s="35"/>
      <c r="FP26" s="35"/>
      <c r="FQ26" s="35"/>
      <c r="FR26" s="35"/>
      <c r="FS26" s="35"/>
      <c r="FT26" s="35"/>
      <c r="FU26" s="35"/>
      <c r="FV26" s="35"/>
      <c r="FW26" s="35"/>
      <c r="FX26" s="35"/>
      <c r="FY26" s="35"/>
      <c r="FZ26" s="35"/>
      <c r="GA26" s="35"/>
      <c r="GB26" s="35"/>
      <c r="GC26" s="35"/>
      <c r="GD26" s="35"/>
      <c r="GE26" s="35"/>
      <c r="GF26" s="35"/>
      <c r="GG26" s="35"/>
      <c r="GH26" s="35"/>
      <c r="GI26" s="35"/>
      <c r="GJ26" s="35"/>
      <c r="GK26" s="35"/>
      <c r="GL26" s="35"/>
      <c r="GM26" s="35"/>
      <c r="GN26" s="35"/>
      <c r="GO26" s="35"/>
      <c r="GP26" s="35"/>
      <c r="GQ26" s="35"/>
      <c r="GR26" s="35"/>
      <c r="GS26" s="35"/>
      <c r="GT26" s="35"/>
      <c r="GU26" s="35"/>
      <c r="GV26" s="35"/>
      <c r="GW26" s="35"/>
      <c r="GX26" s="35"/>
      <c r="GY26" s="35"/>
      <c r="GZ26" s="35"/>
      <c r="HA26" s="35"/>
      <c r="HB26" s="35"/>
      <c r="HC26" s="35"/>
      <c r="HD26" s="35"/>
      <c r="HE26" s="35"/>
      <c r="HF26" s="35"/>
      <c r="HG26" s="35"/>
      <c r="HH26" s="35"/>
      <c r="HI26" s="35"/>
      <c r="HJ26" s="35"/>
      <c r="HK26" s="35"/>
      <c r="HL26" s="35"/>
      <c r="HM26" s="35"/>
      <c r="HN26" s="35"/>
    </row>
    <row r="27" spans="1:222" s="59" customFormat="1" ht="18.5" x14ac:dyDescent="0.25">
      <c r="A27" s="35"/>
      <c r="B27" s="60"/>
      <c r="C27" s="60"/>
      <c r="D27" s="37"/>
      <c r="E27" s="61"/>
      <c r="F27" s="62"/>
      <c r="G27" s="61"/>
      <c r="H27" s="61"/>
      <c r="I27" s="63"/>
      <c r="J27" s="64"/>
      <c r="K27" s="65"/>
      <c r="L27" s="66"/>
      <c r="M27" s="35"/>
      <c r="N27" s="35"/>
      <c r="O27" s="35"/>
      <c r="P27" s="35"/>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5"/>
      <c r="BF27" s="35"/>
      <c r="BG27" s="35"/>
      <c r="BH27" s="35"/>
      <c r="BI27" s="35"/>
      <c r="BJ27" s="35"/>
      <c r="BK27" s="35"/>
      <c r="BL27" s="35"/>
      <c r="BM27" s="35"/>
      <c r="BN27" s="35"/>
      <c r="BO27" s="35"/>
      <c r="BP27" s="35"/>
      <c r="BQ27" s="35"/>
      <c r="BR27" s="35"/>
      <c r="BS27" s="35"/>
      <c r="BT27" s="35"/>
      <c r="BU27" s="35"/>
      <c r="BV27" s="35"/>
      <c r="BW27" s="35"/>
      <c r="BX27" s="35"/>
      <c r="BY27" s="35"/>
      <c r="BZ27" s="35"/>
      <c r="CA27" s="35"/>
      <c r="CB27" s="35"/>
      <c r="CC27" s="35"/>
      <c r="CD27" s="35"/>
      <c r="CE27" s="35"/>
      <c r="CF27" s="35"/>
      <c r="CG27" s="35"/>
      <c r="CH27" s="35"/>
      <c r="CI27" s="35"/>
      <c r="CJ27" s="35"/>
      <c r="CK27" s="35"/>
      <c r="CL27" s="35"/>
      <c r="CM27" s="35"/>
      <c r="CN27" s="35"/>
      <c r="CO27" s="35"/>
      <c r="CP27" s="35"/>
      <c r="CQ27" s="35"/>
      <c r="CR27" s="35"/>
      <c r="CS27" s="35"/>
      <c r="CT27" s="35"/>
      <c r="CU27" s="35"/>
      <c r="CV27" s="35"/>
      <c r="CW27" s="35"/>
      <c r="CX27" s="35"/>
      <c r="CY27" s="35"/>
      <c r="CZ27" s="35"/>
      <c r="DA27" s="35"/>
      <c r="DB27" s="35"/>
      <c r="DC27" s="35"/>
      <c r="DD27" s="35"/>
      <c r="DE27" s="35"/>
      <c r="DF27" s="35"/>
      <c r="DG27" s="35"/>
      <c r="DH27" s="35"/>
      <c r="DI27" s="35"/>
      <c r="DJ27" s="35"/>
      <c r="DK27" s="35"/>
      <c r="DL27" s="35"/>
      <c r="DM27" s="35"/>
      <c r="DN27" s="35"/>
      <c r="DO27" s="35"/>
      <c r="DP27" s="35"/>
      <c r="DQ27" s="35"/>
      <c r="DR27" s="35"/>
      <c r="DS27" s="35"/>
      <c r="DT27" s="35"/>
      <c r="DU27" s="35"/>
      <c r="DV27" s="35"/>
      <c r="DW27" s="35"/>
      <c r="DX27" s="35"/>
      <c r="DY27" s="35"/>
      <c r="DZ27" s="35"/>
      <c r="EA27" s="35"/>
      <c r="EB27" s="35"/>
      <c r="EC27" s="35"/>
      <c r="ED27" s="35"/>
      <c r="EE27" s="35"/>
      <c r="EF27" s="35"/>
      <c r="EG27" s="35"/>
      <c r="EH27" s="35"/>
      <c r="EI27" s="35"/>
      <c r="EJ27" s="35"/>
      <c r="EK27" s="35"/>
      <c r="EL27" s="35"/>
      <c r="EM27" s="35"/>
      <c r="EN27" s="35"/>
      <c r="EO27" s="35"/>
      <c r="EP27" s="35"/>
      <c r="EQ27" s="35"/>
      <c r="ER27" s="35"/>
      <c r="ES27" s="35"/>
      <c r="ET27" s="35"/>
      <c r="EU27" s="35"/>
      <c r="EV27" s="35"/>
      <c r="EW27" s="35"/>
      <c r="EX27" s="35"/>
      <c r="EY27" s="35"/>
      <c r="EZ27" s="35"/>
      <c r="FA27" s="35"/>
      <c r="FB27" s="35"/>
      <c r="FC27" s="35"/>
      <c r="FD27" s="35"/>
      <c r="FE27" s="35"/>
      <c r="FF27" s="35"/>
      <c r="FG27" s="35"/>
      <c r="FH27" s="35"/>
      <c r="FI27" s="35"/>
      <c r="FJ27" s="35"/>
      <c r="FK27" s="35"/>
      <c r="FL27" s="35"/>
      <c r="FM27" s="35"/>
      <c r="FN27" s="35"/>
      <c r="FO27" s="35"/>
      <c r="FP27" s="35"/>
      <c r="FQ27" s="35"/>
      <c r="FR27" s="35"/>
      <c r="FS27" s="35"/>
      <c r="FT27" s="35"/>
      <c r="FU27" s="35"/>
      <c r="FV27" s="35"/>
      <c r="FW27" s="35"/>
      <c r="FX27" s="35"/>
      <c r="FY27" s="35"/>
      <c r="FZ27" s="35"/>
      <c r="GA27" s="35"/>
      <c r="GB27" s="35"/>
      <c r="GC27" s="35"/>
      <c r="GD27" s="35"/>
      <c r="GE27" s="35"/>
      <c r="GF27" s="35"/>
      <c r="GG27" s="35"/>
      <c r="GH27" s="35"/>
      <c r="GI27" s="35"/>
      <c r="GJ27" s="35"/>
      <c r="GK27" s="35"/>
      <c r="GL27" s="35"/>
      <c r="GM27" s="35"/>
      <c r="GN27" s="35"/>
      <c r="GO27" s="35"/>
      <c r="GP27" s="35"/>
      <c r="GQ27" s="35"/>
      <c r="GR27" s="35"/>
      <c r="GS27" s="35"/>
      <c r="GT27" s="35"/>
      <c r="GU27" s="35"/>
      <c r="GV27" s="35"/>
      <c r="GW27" s="35"/>
      <c r="GX27" s="35"/>
      <c r="GY27" s="35"/>
      <c r="GZ27" s="35"/>
      <c r="HA27" s="35"/>
      <c r="HB27" s="35"/>
      <c r="HC27" s="35"/>
      <c r="HD27" s="35"/>
      <c r="HE27" s="35"/>
      <c r="HF27" s="35"/>
      <c r="HG27" s="35"/>
      <c r="HH27" s="35"/>
      <c r="HI27" s="35"/>
      <c r="HJ27" s="35"/>
      <c r="HK27" s="35"/>
      <c r="HL27" s="35"/>
      <c r="HM27" s="35"/>
      <c r="HN27" s="35"/>
    </row>
    <row r="28" spans="1:222" s="59" customFormat="1" ht="18.5" x14ac:dyDescent="0.25">
      <c r="A28" s="35"/>
      <c r="B28" s="60"/>
      <c r="C28" s="60"/>
      <c r="D28" s="37"/>
      <c r="E28" s="61"/>
      <c r="F28" s="62"/>
      <c r="G28" s="61"/>
      <c r="H28" s="61"/>
      <c r="I28" s="63"/>
      <c r="J28" s="64"/>
      <c r="K28" s="65" t="str">
        <f>IF(OR(H28=0,E28=0)," - ",NETWORKDAYS(E28,H28))</f>
        <v xml:space="preserve"> - </v>
      </c>
      <c r="L28" s="66"/>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5"/>
      <c r="BL28" s="35"/>
      <c r="BM28" s="35"/>
      <c r="BN28" s="35"/>
      <c r="BO28" s="35"/>
      <c r="BP28" s="35"/>
      <c r="BQ28" s="35"/>
      <c r="BR28" s="35"/>
      <c r="BS28" s="35"/>
      <c r="BT28" s="35"/>
      <c r="BU28" s="35"/>
      <c r="BV28" s="35"/>
      <c r="BW28" s="35"/>
      <c r="BX28" s="35"/>
      <c r="BY28" s="35"/>
      <c r="BZ28" s="35"/>
      <c r="CA28" s="35"/>
      <c r="CB28" s="35"/>
      <c r="CC28" s="35"/>
      <c r="CD28" s="35"/>
      <c r="CE28" s="35"/>
      <c r="CF28" s="35"/>
      <c r="CG28" s="35"/>
      <c r="CH28" s="35"/>
      <c r="CI28" s="35"/>
      <c r="CJ28" s="35"/>
      <c r="CK28" s="35"/>
      <c r="CL28" s="35"/>
      <c r="CM28" s="35"/>
      <c r="CN28" s="35"/>
      <c r="CO28" s="35"/>
      <c r="CP28" s="35"/>
      <c r="CQ28" s="35"/>
      <c r="CR28" s="35"/>
      <c r="CS28" s="35"/>
      <c r="CT28" s="35"/>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5"/>
      <c r="EP28" s="35"/>
      <c r="EQ28" s="35"/>
      <c r="ER28" s="35"/>
      <c r="ES28" s="35"/>
      <c r="ET28" s="35"/>
      <c r="EU28" s="35"/>
      <c r="EV28" s="35"/>
      <c r="EW28" s="35"/>
      <c r="EX28" s="35"/>
      <c r="EY28" s="35"/>
      <c r="EZ28" s="35"/>
      <c r="FA28" s="35"/>
      <c r="FB28" s="35"/>
      <c r="FC28" s="35"/>
      <c r="FD28" s="35"/>
      <c r="FE28" s="35"/>
      <c r="FF28" s="35"/>
      <c r="FG28" s="35"/>
      <c r="FH28" s="35"/>
      <c r="FI28" s="35"/>
      <c r="FJ28" s="35"/>
      <c r="FK28" s="35"/>
      <c r="FL28" s="35"/>
      <c r="FM28" s="35"/>
      <c r="FN28" s="35"/>
      <c r="FO28" s="35"/>
      <c r="FP28" s="35"/>
      <c r="FQ28" s="35"/>
      <c r="FR28" s="35"/>
      <c r="FS28" s="35"/>
      <c r="FT28" s="35"/>
      <c r="FU28" s="35"/>
      <c r="FV28" s="35"/>
      <c r="FW28" s="35"/>
      <c r="FX28" s="35"/>
      <c r="FY28" s="35"/>
      <c r="FZ28" s="35"/>
      <c r="GA28" s="35"/>
      <c r="GB28" s="35"/>
      <c r="GC28" s="35"/>
      <c r="GD28" s="35"/>
      <c r="GE28" s="35"/>
      <c r="GF28" s="35"/>
      <c r="GG28" s="35"/>
      <c r="GH28" s="35"/>
      <c r="GI28" s="35"/>
      <c r="GJ28" s="35"/>
      <c r="GK28" s="35"/>
      <c r="GL28" s="35"/>
      <c r="GM28" s="35"/>
      <c r="GN28" s="35"/>
      <c r="GO28" s="35"/>
      <c r="GP28" s="35"/>
      <c r="GQ28" s="35"/>
      <c r="GR28" s="35"/>
      <c r="GS28" s="35"/>
      <c r="GT28" s="35"/>
      <c r="GU28" s="35"/>
      <c r="GV28" s="35"/>
      <c r="GW28" s="35"/>
      <c r="GX28" s="35"/>
      <c r="GY28" s="35"/>
      <c r="GZ28" s="35"/>
      <c r="HA28" s="35"/>
      <c r="HB28" s="35"/>
      <c r="HC28" s="35"/>
      <c r="HD28" s="35"/>
      <c r="HE28" s="35"/>
      <c r="HF28" s="35"/>
      <c r="HG28" s="35"/>
      <c r="HH28" s="35"/>
      <c r="HI28" s="35"/>
      <c r="HJ28" s="35"/>
      <c r="HK28" s="35"/>
      <c r="HL28" s="35"/>
      <c r="HM28" s="35"/>
      <c r="HN28" s="35"/>
    </row>
    <row r="29" spans="1:222" s="74" customFormat="1" ht="18.5" x14ac:dyDescent="0.25">
      <c r="A29" s="67" t="s">
        <v>11</v>
      </c>
      <c r="B29" s="68"/>
      <c r="C29" s="69"/>
      <c r="D29" s="69"/>
      <c r="E29" s="70"/>
      <c r="F29" s="71"/>
      <c r="G29" s="70"/>
      <c r="H29" s="70"/>
      <c r="I29" s="72"/>
      <c r="J29" s="72"/>
      <c r="K29" s="72"/>
      <c r="L29" s="73"/>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c r="BQ29" s="35"/>
      <c r="BR29" s="35"/>
      <c r="BS29" s="35"/>
      <c r="BT29" s="35"/>
      <c r="BU29" s="35"/>
      <c r="BV29" s="35"/>
      <c r="BW29" s="35"/>
      <c r="BX29" s="35"/>
      <c r="BY29" s="35"/>
      <c r="BZ29" s="35"/>
      <c r="CA29" s="35"/>
      <c r="CB29" s="35"/>
      <c r="CC29" s="35"/>
      <c r="CD29" s="35"/>
      <c r="CE29" s="35"/>
      <c r="CF29" s="35"/>
      <c r="CG29" s="35"/>
      <c r="CH29" s="35"/>
      <c r="CI29" s="35"/>
      <c r="CJ29" s="35"/>
      <c r="CK29" s="35"/>
      <c r="CL29" s="35"/>
      <c r="CM29" s="35"/>
      <c r="CN29" s="35"/>
      <c r="CO29" s="35"/>
      <c r="CP29" s="35"/>
      <c r="CQ29" s="35"/>
      <c r="CR29" s="35"/>
      <c r="CS29" s="35"/>
      <c r="CT29" s="35"/>
      <c r="CU29" s="35"/>
      <c r="CV29" s="35"/>
      <c r="CW29" s="35"/>
      <c r="CX29" s="35"/>
      <c r="CY29" s="35"/>
      <c r="CZ29" s="35"/>
      <c r="DA29" s="35"/>
      <c r="DB29" s="35"/>
      <c r="DC29" s="35"/>
      <c r="DD29" s="35"/>
      <c r="DE29" s="35"/>
      <c r="DF29" s="35"/>
      <c r="DG29" s="35"/>
      <c r="DH29" s="35"/>
      <c r="DI29" s="35"/>
      <c r="DJ29" s="35"/>
      <c r="DK29" s="35"/>
      <c r="DL29" s="35"/>
      <c r="DM29" s="35"/>
      <c r="DN29" s="35"/>
      <c r="DO29" s="35"/>
      <c r="DP29" s="35"/>
      <c r="DQ29" s="35"/>
      <c r="DR29" s="35"/>
      <c r="DS29" s="35"/>
      <c r="DT29" s="35"/>
      <c r="DU29" s="35"/>
      <c r="DV29" s="35"/>
      <c r="DW29" s="35"/>
      <c r="DX29" s="35"/>
      <c r="DY29" s="35"/>
      <c r="DZ29" s="35"/>
      <c r="EA29" s="35"/>
      <c r="EB29" s="35"/>
      <c r="EC29" s="35"/>
      <c r="ED29" s="35"/>
      <c r="EE29" s="35"/>
      <c r="EF29" s="35"/>
      <c r="EG29" s="35"/>
      <c r="EH29" s="35"/>
      <c r="EI29" s="35"/>
      <c r="EJ29" s="35"/>
      <c r="EK29" s="35"/>
      <c r="EL29" s="35"/>
      <c r="EM29" s="35"/>
      <c r="EN29" s="35"/>
      <c r="EO29" s="35"/>
      <c r="EP29" s="35"/>
      <c r="EQ29" s="35"/>
      <c r="ER29" s="35"/>
      <c r="ES29" s="35"/>
      <c r="ET29" s="35"/>
      <c r="EU29" s="35"/>
      <c r="EV29" s="35"/>
      <c r="EW29" s="35"/>
      <c r="EX29" s="35"/>
      <c r="EY29" s="35"/>
      <c r="EZ29" s="35"/>
      <c r="FA29" s="35"/>
      <c r="FB29" s="35"/>
      <c r="FC29" s="35"/>
      <c r="FD29" s="35"/>
      <c r="FE29" s="35"/>
      <c r="FF29" s="35"/>
      <c r="FG29" s="35"/>
      <c r="FH29" s="35"/>
      <c r="FI29" s="35"/>
      <c r="FJ29" s="35"/>
      <c r="FK29" s="35"/>
      <c r="FL29" s="35"/>
      <c r="FM29" s="35"/>
      <c r="FN29" s="35"/>
      <c r="FO29" s="35"/>
      <c r="FP29" s="35"/>
      <c r="FQ29" s="35"/>
      <c r="FR29" s="35"/>
      <c r="FS29" s="35"/>
      <c r="FT29" s="35"/>
      <c r="FU29" s="35"/>
      <c r="FV29" s="35"/>
      <c r="FW29" s="35"/>
      <c r="FX29" s="35"/>
      <c r="FY29" s="35"/>
      <c r="FZ29" s="35"/>
      <c r="GA29" s="35"/>
      <c r="GB29" s="35"/>
      <c r="GC29" s="35"/>
      <c r="GD29" s="35"/>
      <c r="GE29" s="35"/>
      <c r="GF29" s="35"/>
      <c r="GG29" s="35"/>
      <c r="GH29" s="35"/>
      <c r="GI29" s="35"/>
      <c r="GJ29" s="35"/>
      <c r="GK29" s="35"/>
      <c r="GL29" s="35"/>
      <c r="GM29" s="35"/>
      <c r="GN29" s="35"/>
      <c r="GO29" s="35"/>
      <c r="GP29" s="35"/>
      <c r="GQ29" s="35"/>
      <c r="GR29" s="35"/>
      <c r="GS29" s="35"/>
      <c r="GT29" s="35"/>
      <c r="GU29" s="35"/>
      <c r="GV29" s="35"/>
      <c r="GW29" s="35"/>
      <c r="GX29" s="35"/>
      <c r="GY29" s="35"/>
      <c r="GZ29" s="35"/>
      <c r="HA29" s="35"/>
      <c r="HB29" s="35"/>
      <c r="HC29" s="35"/>
      <c r="HD29" s="35"/>
      <c r="HE29" s="35"/>
      <c r="HF29" s="35"/>
      <c r="HG29" s="35"/>
      <c r="HH29" s="35"/>
      <c r="HI29" s="35"/>
      <c r="HJ29" s="35"/>
      <c r="HK29" s="35"/>
      <c r="HL29" s="35"/>
      <c r="HM29" s="35"/>
      <c r="HN29" s="35"/>
    </row>
    <row r="30" spans="1:222" s="59" customFormat="1" ht="18.5" x14ac:dyDescent="0.25">
      <c r="A30" s="75" t="s">
        <v>12</v>
      </c>
      <c r="B30" s="76"/>
      <c r="C30" s="76"/>
      <c r="D30" s="76"/>
      <c r="E30" s="77"/>
      <c r="F30" s="78"/>
      <c r="G30" s="77"/>
      <c r="H30" s="77"/>
      <c r="I30" s="76"/>
      <c r="J30" s="76"/>
      <c r="K30" s="76"/>
      <c r="L30" s="73"/>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c r="BI30" s="35"/>
      <c r="BJ30" s="35"/>
      <c r="BK30" s="35"/>
      <c r="BL30" s="35"/>
      <c r="BM30" s="35"/>
      <c r="BN30" s="35"/>
      <c r="BO30" s="35"/>
      <c r="BP30" s="35"/>
      <c r="BQ30" s="35"/>
      <c r="BR30" s="35"/>
      <c r="BS30" s="35"/>
      <c r="BT30" s="35"/>
      <c r="BU30" s="35"/>
      <c r="BV30" s="35"/>
      <c r="BW30" s="35"/>
      <c r="BX30" s="35"/>
      <c r="BY30" s="35"/>
      <c r="BZ30" s="35"/>
      <c r="CA30" s="35"/>
      <c r="CB30" s="35"/>
      <c r="CC30" s="35"/>
      <c r="CD30" s="35"/>
      <c r="CE30" s="35"/>
      <c r="CF30" s="35"/>
      <c r="CG30" s="35"/>
      <c r="CH30" s="35"/>
      <c r="CI30" s="35"/>
      <c r="CJ30" s="35"/>
      <c r="CK30" s="35"/>
      <c r="CL30" s="35"/>
      <c r="CM30" s="35"/>
      <c r="CN30" s="35"/>
      <c r="CO30" s="35"/>
      <c r="CP30" s="35"/>
      <c r="CQ30" s="35"/>
      <c r="CR30" s="35"/>
      <c r="CS30" s="35"/>
      <c r="CT30" s="35"/>
      <c r="CU30" s="35"/>
      <c r="CV30" s="35"/>
      <c r="CW30" s="35"/>
      <c r="CX30" s="35"/>
      <c r="CY30" s="35"/>
      <c r="CZ30" s="35"/>
      <c r="DA30" s="35"/>
      <c r="DB30" s="35"/>
      <c r="DC30" s="35"/>
      <c r="DD30" s="35"/>
      <c r="DE30" s="35"/>
      <c r="DF30" s="35"/>
      <c r="DG30" s="35"/>
      <c r="DH30" s="35"/>
      <c r="DI30" s="35"/>
      <c r="DJ30" s="35"/>
      <c r="DK30" s="35"/>
      <c r="DL30" s="35"/>
      <c r="DM30" s="35"/>
      <c r="DN30" s="35"/>
      <c r="DO30" s="35"/>
      <c r="DP30" s="35"/>
      <c r="DQ30" s="35"/>
      <c r="DR30" s="35"/>
      <c r="DS30" s="35"/>
      <c r="DT30" s="35"/>
      <c r="DU30" s="35"/>
      <c r="DV30" s="35"/>
      <c r="DW30" s="35"/>
      <c r="DX30" s="35"/>
      <c r="DY30" s="35"/>
      <c r="DZ30" s="35"/>
      <c r="EA30" s="35"/>
      <c r="EB30" s="35"/>
      <c r="EC30" s="35"/>
      <c r="ED30" s="35"/>
      <c r="EE30" s="35"/>
      <c r="EF30" s="35"/>
      <c r="EG30" s="35"/>
      <c r="EH30" s="35"/>
      <c r="EI30" s="35"/>
      <c r="EJ30" s="35"/>
      <c r="EK30" s="35"/>
      <c r="EL30" s="35"/>
      <c r="EM30" s="35"/>
      <c r="EN30" s="35"/>
      <c r="EO30" s="35"/>
      <c r="EP30" s="35"/>
      <c r="EQ30" s="35"/>
      <c r="ER30" s="35"/>
      <c r="ES30" s="35"/>
      <c r="ET30" s="35"/>
      <c r="EU30" s="35"/>
      <c r="EV30" s="35"/>
      <c r="EW30" s="35"/>
      <c r="EX30" s="35"/>
      <c r="EY30" s="35"/>
      <c r="EZ30" s="35"/>
      <c r="FA30" s="35"/>
      <c r="FB30" s="35"/>
      <c r="FC30" s="35"/>
      <c r="FD30" s="35"/>
      <c r="FE30" s="35"/>
      <c r="FF30" s="35"/>
      <c r="FG30" s="35"/>
      <c r="FH30" s="35"/>
      <c r="FI30" s="35"/>
      <c r="FJ30" s="35"/>
      <c r="FK30" s="35"/>
      <c r="FL30" s="35"/>
      <c r="FM30" s="35"/>
      <c r="FN30" s="35"/>
      <c r="FO30" s="35"/>
      <c r="FP30" s="35"/>
      <c r="FQ30" s="35"/>
      <c r="FR30" s="35"/>
      <c r="FS30" s="35"/>
      <c r="FT30" s="35"/>
      <c r="FU30" s="35"/>
      <c r="FV30" s="35"/>
      <c r="FW30" s="35"/>
      <c r="FX30" s="35"/>
      <c r="FY30" s="35"/>
      <c r="FZ30" s="35"/>
      <c r="GA30" s="35"/>
      <c r="GB30" s="35"/>
      <c r="GC30" s="35"/>
      <c r="GD30" s="35"/>
      <c r="GE30" s="35"/>
      <c r="GF30" s="35"/>
      <c r="GG30" s="35"/>
      <c r="GH30" s="35"/>
      <c r="GI30" s="35"/>
      <c r="GJ30" s="35"/>
      <c r="GK30" s="35"/>
      <c r="GL30" s="35"/>
      <c r="GM30" s="35"/>
      <c r="GN30" s="35"/>
      <c r="GO30" s="35"/>
      <c r="GP30" s="35"/>
      <c r="GQ30" s="35"/>
      <c r="GR30" s="35"/>
      <c r="GS30" s="35"/>
      <c r="GT30" s="35"/>
      <c r="GU30" s="35"/>
      <c r="GV30" s="35"/>
      <c r="GW30" s="35"/>
      <c r="GX30" s="35"/>
      <c r="GY30" s="35"/>
      <c r="GZ30" s="35"/>
      <c r="HA30" s="35"/>
      <c r="HB30" s="35"/>
      <c r="HC30" s="35"/>
      <c r="HD30" s="35"/>
      <c r="HE30" s="35"/>
      <c r="HF30" s="35"/>
      <c r="HG30" s="35"/>
      <c r="HH30" s="35"/>
      <c r="HI30" s="35"/>
      <c r="HJ30" s="35"/>
      <c r="HK30" s="35"/>
      <c r="HL30" s="35"/>
      <c r="HM30" s="35"/>
      <c r="HN30" s="35"/>
    </row>
    <row r="31" spans="1:222" s="34" customFormat="1" ht="18.5" collapsed="1" x14ac:dyDescent="0.25">
      <c r="A31" s="23" t="str">
        <f>IF(ISERROR(VALUE(SUBSTITUTE(prevWBS,".",""))),"1",IF(ISERROR(FIND("`",SUBSTITUTE(prevWBS,".","`",1))),TEXT(VALUE(prevWBS)+1,"#"),TEXT(VALUE(LEFT(prevWBS,FIND("`",SUBSTITUTE(prevWBS,".","`",1))-1))+1,"#")))</f>
        <v>1</v>
      </c>
      <c r="B31" s="24" t="s">
        <v>69</v>
      </c>
      <c r="C31" s="25" t="s">
        <v>84</v>
      </c>
      <c r="D31" s="25" t="s">
        <v>84</v>
      </c>
      <c r="E31" s="26">
        <f>MIN(E32:E32)</f>
        <v>0</v>
      </c>
      <c r="F31" s="27">
        <f>H31-E31</f>
        <v>3</v>
      </c>
      <c r="G31" s="28">
        <f>SUM(G32:G32)</f>
        <v>0</v>
      </c>
      <c r="H31" s="26">
        <f>MAX(H32:H34)</f>
        <v>3</v>
      </c>
      <c r="I31" s="29">
        <f t="shared" ref="I31:I34" si="28">H31-E31</f>
        <v>3</v>
      </c>
      <c r="J31" s="30">
        <f>AVERAGE(J32:J32)</f>
        <v>0</v>
      </c>
      <c r="K31" s="31" t="e">
        <f>SUM(K32:K32)</f>
        <v>#VALUE!</v>
      </c>
      <c r="L31" s="32"/>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3"/>
      <c r="BE31" s="33"/>
      <c r="BF31" s="33"/>
      <c r="BG31" s="33"/>
      <c r="BH31" s="33"/>
      <c r="BI31" s="33"/>
      <c r="BJ31" s="33"/>
      <c r="BK31" s="33"/>
      <c r="BL31" s="33"/>
      <c r="BM31" s="33"/>
      <c r="BN31" s="33"/>
      <c r="BO31" s="33"/>
      <c r="BP31" s="33"/>
      <c r="BQ31" s="33"/>
      <c r="BR31" s="33"/>
      <c r="BS31" s="33"/>
      <c r="BT31" s="33"/>
      <c r="BU31" s="33"/>
      <c r="BV31" s="33"/>
      <c r="BW31" s="33"/>
      <c r="BX31" s="33"/>
      <c r="BY31" s="33"/>
      <c r="BZ31" s="33"/>
      <c r="CA31" s="33"/>
      <c r="CB31" s="33"/>
      <c r="CC31" s="33"/>
      <c r="CD31" s="33"/>
      <c r="CE31" s="33"/>
      <c r="CF31" s="33"/>
      <c r="CG31" s="33"/>
      <c r="CH31" s="33"/>
      <c r="CI31" s="33"/>
      <c r="CJ31" s="33"/>
      <c r="CK31" s="33"/>
      <c r="CL31" s="33"/>
      <c r="CM31" s="33"/>
      <c r="CN31" s="33"/>
      <c r="CO31" s="33"/>
      <c r="CP31" s="33"/>
      <c r="CQ31" s="33"/>
      <c r="CR31" s="33"/>
      <c r="CS31" s="33"/>
      <c r="CT31" s="33"/>
      <c r="CU31" s="33"/>
      <c r="CV31" s="33"/>
      <c r="CW31" s="33"/>
      <c r="CX31" s="33"/>
      <c r="CY31" s="33"/>
      <c r="CZ31" s="33"/>
      <c r="DA31" s="33"/>
      <c r="DB31" s="33"/>
      <c r="DC31" s="33"/>
      <c r="DD31" s="33"/>
      <c r="DE31" s="33"/>
      <c r="DF31" s="33"/>
      <c r="DG31" s="33"/>
      <c r="DH31" s="33"/>
      <c r="DI31" s="33"/>
      <c r="DJ31" s="33"/>
      <c r="DK31" s="33"/>
      <c r="DL31" s="33"/>
      <c r="DM31" s="33"/>
      <c r="DN31" s="33"/>
      <c r="DO31" s="33"/>
      <c r="DP31" s="33"/>
      <c r="DQ31" s="33"/>
      <c r="DR31" s="33"/>
      <c r="DS31" s="33"/>
      <c r="DT31" s="33"/>
      <c r="DU31" s="33"/>
      <c r="DV31" s="33"/>
      <c r="DW31" s="33"/>
      <c r="DX31" s="33"/>
      <c r="DY31" s="33"/>
      <c r="DZ31" s="33"/>
      <c r="EA31" s="33"/>
      <c r="EB31" s="33"/>
      <c r="EC31" s="33"/>
      <c r="ED31" s="33"/>
      <c r="EE31" s="33"/>
      <c r="EF31" s="33"/>
      <c r="EG31" s="33"/>
      <c r="EH31" s="33"/>
      <c r="EI31" s="33"/>
      <c r="EJ31" s="33"/>
      <c r="EK31" s="33"/>
      <c r="EL31" s="33"/>
      <c r="EM31" s="33"/>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c r="FS31" s="33"/>
      <c r="FT31" s="33"/>
      <c r="FU31" s="33"/>
      <c r="FV31" s="33"/>
      <c r="FW31" s="33"/>
      <c r="FX31" s="33"/>
      <c r="FY31" s="33"/>
      <c r="FZ31" s="33"/>
      <c r="GA31" s="33"/>
      <c r="GB31" s="33"/>
      <c r="GC31" s="33"/>
      <c r="GD31" s="33"/>
      <c r="GE31" s="33"/>
      <c r="GF31" s="33"/>
      <c r="GG31" s="33"/>
      <c r="GH31" s="33"/>
      <c r="GI31" s="33"/>
      <c r="GJ31" s="33"/>
      <c r="GK31" s="33"/>
      <c r="GL31" s="33"/>
      <c r="GM31" s="33"/>
      <c r="GN31" s="33"/>
      <c r="GO31" s="33"/>
      <c r="GP31" s="33"/>
      <c r="GQ31" s="33"/>
      <c r="GR31" s="33"/>
      <c r="GS31" s="33"/>
      <c r="GT31" s="33"/>
      <c r="GU31" s="33"/>
      <c r="GV31" s="33"/>
      <c r="GW31" s="33"/>
      <c r="GX31" s="33"/>
      <c r="GY31" s="33"/>
      <c r="GZ31" s="33"/>
      <c r="HA31" s="33"/>
      <c r="HB31" s="33"/>
      <c r="HC31" s="33"/>
      <c r="HD31" s="33"/>
      <c r="HE31" s="33"/>
      <c r="HF31" s="33"/>
      <c r="HG31" s="33"/>
      <c r="HH31" s="33"/>
      <c r="HI31" s="33"/>
      <c r="HJ31" s="33"/>
      <c r="HK31" s="33"/>
      <c r="HL31" s="33"/>
      <c r="HM31" s="33"/>
      <c r="HN31" s="33"/>
    </row>
    <row r="32" spans="1:222" s="47" customFormat="1" ht="20.399999999999999" customHeight="1" outlineLevel="1" x14ac:dyDescent="0.25">
      <c r="A32" s="35" t="str">
        <f t="shared" ref="A32:A34" si="29">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32" s="36" t="s">
        <v>75</v>
      </c>
      <c r="C32" s="37" t="s">
        <v>61</v>
      </c>
      <c r="D32" s="38"/>
      <c r="E32" s="39">
        <v>0</v>
      </c>
      <c r="F32" s="40">
        <v>0</v>
      </c>
      <c r="G32" s="41">
        <v>0</v>
      </c>
      <c r="H32" s="42">
        <f>WORKDAY(E32,F32)</f>
        <v>0</v>
      </c>
      <c r="I32" s="43">
        <f t="shared" si="28"/>
        <v>0</v>
      </c>
      <c r="J32" s="44">
        <v>0</v>
      </c>
      <c r="K32" s="45" t="e">
        <f>(IF(OR(H32=0,E32=0)," - ",NETWORKDAYS(E32,H32)))*$I$2</f>
        <v>#VALUE!</v>
      </c>
      <c r="L32" s="46"/>
      <c r="M32" s="35"/>
      <c r="N32" s="35"/>
      <c r="O32" s="35"/>
      <c r="P32" s="35"/>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c r="AW32" s="35"/>
      <c r="AX32" s="35"/>
      <c r="AY32" s="35"/>
      <c r="AZ32" s="35"/>
      <c r="BA32" s="35"/>
      <c r="BB32" s="35"/>
      <c r="BC32" s="35"/>
      <c r="BD32" s="35"/>
      <c r="BE32" s="35"/>
      <c r="BF32" s="35"/>
      <c r="BG32" s="35"/>
      <c r="BH32" s="35"/>
      <c r="BI32" s="35"/>
      <c r="BJ32" s="35"/>
      <c r="BK32" s="35"/>
      <c r="BL32" s="35"/>
      <c r="BM32" s="35"/>
      <c r="BN32" s="35"/>
      <c r="BO32" s="35"/>
      <c r="BP32" s="35"/>
      <c r="BQ32" s="35"/>
      <c r="BR32" s="35"/>
      <c r="BS32" s="35"/>
      <c r="BT32" s="35"/>
      <c r="BU32" s="35"/>
      <c r="BV32" s="35"/>
      <c r="BW32" s="35"/>
      <c r="BX32" s="35"/>
      <c r="BY32" s="35"/>
      <c r="BZ32" s="35"/>
      <c r="CA32" s="35"/>
      <c r="CB32" s="35"/>
      <c r="CC32" s="35"/>
      <c r="CD32" s="35"/>
      <c r="CE32" s="35"/>
      <c r="CF32" s="35"/>
      <c r="CG32" s="35"/>
      <c r="CH32" s="35"/>
      <c r="CI32" s="35"/>
      <c r="CJ32" s="35"/>
      <c r="CK32" s="35"/>
      <c r="CL32" s="35"/>
      <c r="CM32" s="35"/>
      <c r="CN32" s="35"/>
      <c r="CO32" s="35"/>
      <c r="CP32" s="35"/>
      <c r="CQ32" s="35"/>
      <c r="CR32" s="35"/>
      <c r="CS32" s="35"/>
      <c r="CT32" s="35"/>
      <c r="CU32" s="35"/>
      <c r="CV32" s="35"/>
      <c r="CW32" s="35"/>
      <c r="CX32" s="35"/>
      <c r="CY32" s="35"/>
      <c r="CZ32" s="35"/>
      <c r="DA32" s="35"/>
      <c r="DB32" s="35"/>
      <c r="DC32" s="35"/>
      <c r="DD32" s="35"/>
      <c r="DE32" s="35"/>
      <c r="DF32" s="35"/>
      <c r="DG32" s="35"/>
      <c r="DH32" s="35"/>
      <c r="DI32" s="35"/>
      <c r="DJ32" s="35"/>
      <c r="DK32" s="35"/>
      <c r="DL32" s="35"/>
      <c r="DM32" s="35"/>
      <c r="DN32" s="35"/>
      <c r="DO32" s="35"/>
      <c r="DP32" s="35"/>
      <c r="DQ32" s="35"/>
      <c r="DR32" s="35"/>
      <c r="DS32" s="35"/>
      <c r="DT32" s="35"/>
      <c r="DU32" s="35"/>
      <c r="DV32" s="35"/>
      <c r="DW32" s="35"/>
      <c r="DX32" s="35"/>
      <c r="DY32" s="35"/>
      <c r="DZ32" s="35"/>
      <c r="EA32" s="35"/>
      <c r="EB32" s="35"/>
      <c r="EC32" s="35"/>
      <c r="ED32" s="35"/>
      <c r="EE32" s="35"/>
      <c r="EF32" s="35"/>
      <c r="EG32" s="35"/>
      <c r="EH32" s="35"/>
      <c r="EI32" s="35"/>
      <c r="EJ32" s="35"/>
      <c r="EK32" s="35"/>
      <c r="EL32" s="35"/>
      <c r="EM32" s="35"/>
      <c r="EN32" s="35"/>
      <c r="EO32" s="35"/>
      <c r="EP32" s="35"/>
      <c r="EQ32" s="35"/>
      <c r="ER32" s="35"/>
      <c r="ES32" s="35"/>
      <c r="ET32" s="35"/>
      <c r="EU32" s="35"/>
      <c r="EV32" s="35"/>
      <c r="EW32" s="35"/>
      <c r="EX32" s="35"/>
      <c r="EY32" s="35"/>
      <c r="EZ32" s="35"/>
      <c r="FA32" s="35"/>
      <c r="FB32" s="35"/>
      <c r="FC32" s="35"/>
      <c r="FD32" s="35"/>
      <c r="FE32" s="35"/>
      <c r="FF32" s="35"/>
      <c r="FG32" s="35"/>
      <c r="FH32" s="35"/>
      <c r="FI32" s="35"/>
      <c r="FJ32" s="35"/>
      <c r="FK32" s="35"/>
      <c r="FL32" s="35"/>
      <c r="FM32" s="35"/>
      <c r="FN32" s="35"/>
      <c r="FO32" s="35"/>
      <c r="FP32" s="35"/>
      <c r="FQ32" s="35"/>
      <c r="FR32" s="35"/>
      <c r="FS32" s="35"/>
      <c r="FT32" s="35"/>
      <c r="FU32" s="35"/>
      <c r="FV32" s="35"/>
      <c r="FW32" s="35"/>
      <c r="FX32" s="35"/>
      <c r="FY32" s="35"/>
      <c r="FZ32" s="35"/>
      <c r="GA32" s="35"/>
      <c r="GB32" s="35"/>
      <c r="GC32" s="35"/>
      <c r="GD32" s="35"/>
      <c r="GE32" s="35"/>
      <c r="GF32" s="35"/>
      <c r="GG32" s="35"/>
      <c r="GH32" s="35"/>
      <c r="GI32" s="35"/>
      <c r="GJ32" s="35"/>
      <c r="GK32" s="35"/>
      <c r="GL32" s="35"/>
      <c r="GM32" s="35"/>
      <c r="GN32" s="35"/>
      <c r="GO32" s="35"/>
      <c r="GP32" s="35"/>
      <c r="GQ32" s="35"/>
      <c r="GR32" s="35"/>
      <c r="GS32" s="35"/>
      <c r="GT32" s="35"/>
      <c r="GU32" s="35"/>
      <c r="GV32" s="35"/>
      <c r="GW32" s="35"/>
      <c r="GX32" s="35"/>
      <c r="GY32" s="35"/>
      <c r="GZ32" s="35"/>
      <c r="HA32" s="35"/>
      <c r="HB32" s="35"/>
      <c r="HC32" s="35"/>
      <c r="HD32" s="35"/>
      <c r="HE32" s="35"/>
      <c r="HF32" s="35"/>
      <c r="HG32" s="35"/>
      <c r="HH32" s="35"/>
      <c r="HI32" s="35"/>
      <c r="HJ32" s="35"/>
      <c r="HK32" s="35"/>
      <c r="HL32" s="35"/>
      <c r="HM32" s="35"/>
      <c r="HN32" s="35"/>
    </row>
    <row r="33" spans="1:222" s="47" customFormat="1" ht="20.399999999999999" customHeight="1" outlineLevel="1" x14ac:dyDescent="0.25">
      <c r="A33" s="35" t="str">
        <f t="shared" si="29"/>
        <v>1.2</v>
      </c>
      <c r="B33" s="36" t="s">
        <v>71</v>
      </c>
      <c r="C33" s="37" t="s">
        <v>61</v>
      </c>
      <c r="D33" s="38"/>
      <c r="E33" s="39">
        <f t="shared" ref="E33:E34" si="30">WORKDAY(H32,1)</f>
        <v>2</v>
      </c>
      <c r="F33" s="40">
        <v>0</v>
      </c>
      <c r="G33" s="41">
        <v>0</v>
      </c>
      <c r="H33" s="42">
        <f t="shared" ref="H33:H34" si="31">WORKDAY(E33,F33)</f>
        <v>2</v>
      </c>
      <c r="I33" s="43">
        <f t="shared" si="28"/>
        <v>0</v>
      </c>
      <c r="J33" s="44">
        <v>0</v>
      </c>
      <c r="K33" s="45">
        <f t="shared" ref="K33:K34" si="32">(IF(OR(H33=0,E33=0)," - ",NETWORKDAYS(E33,H33)))*$I$2</f>
        <v>0.6</v>
      </c>
      <c r="L33" s="46"/>
      <c r="M33" s="35"/>
      <c r="N33" s="35"/>
      <c r="O33" s="35"/>
      <c r="P33" s="35"/>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c r="AX33" s="35"/>
      <c r="AY33" s="35"/>
      <c r="AZ33" s="35"/>
      <c r="BA33" s="35"/>
      <c r="BB33" s="35"/>
      <c r="BC33" s="35"/>
      <c r="BD33" s="35"/>
      <c r="BE33" s="35"/>
      <c r="BF33" s="35"/>
      <c r="BG33" s="35"/>
      <c r="BH33" s="35"/>
      <c r="BI33" s="35"/>
      <c r="BJ33" s="35"/>
      <c r="BK33" s="35"/>
      <c r="BL33" s="35"/>
      <c r="BM33" s="35"/>
      <c r="BN33" s="35"/>
      <c r="BO33" s="35"/>
      <c r="BP33" s="35"/>
      <c r="BQ33" s="35"/>
      <c r="BR33" s="35"/>
      <c r="BS33" s="35"/>
      <c r="BT33" s="35"/>
      <c r="BU33" s="35"/>
      <c r="BV33" s="35"/>
      <c r="BW33" s="35"/>
      <c r="BX33" s="35"/>
      <c r="BY33" s="35"/>
      <c r="BZ33" s="35"/>
      <c r="CA33" s="35"/>
      <c r="CB33" s="35"/>
      <c r="CC33" s="35"/>
      <c r="CD33" s="35"/>
      <c r="CE33" s="35"/>
      <c r="CF33" s="35"/>
      <c r="CG33" s="35"/>
      <c r="CH33" s="35"/>
      <c r="CI33" s="35"/>
      <c r="CJ33" s="35"/>
      <c r="CK33" s="35"/>
      <c r="CL33" s="35"/>
      <c r="CM33" s="35"/>
      <c r="CN33" s="35"/>
      <c r="CO33" s="35"/>
      <c r="CP33" s="35"/>
      <c r="CQ33" s="35"/>
      <c r="CR33" s="35"/>
      <c r="CS33" s="35"/>
      <c r="CT33" s="35"/>
      <c r="CU33" s="35"/>
      <c r="CV33" s="35"/>
      <c r="CW33" s="35"/>
      <c r="CX33" s="35"/>
      <c r="CY33" s="35"/>
      <c r="CZ33" s="35"/>
      <c r="DA33" s="35"/>
      <c r="DB33" s="35"/>
      <c r="DC33" s="35"/>
      <c r="DD33" s="35"/>
      <c r="DE33" s="35"/>
      <c r="DF33" s="35"/>
      <c r="DG33" s="35"/>
      <c r="DH33" s="35"/>
      <c r="DI33" s="35"/>
      <c r="DJ33" s="35"/>
      <c r="DK33" s="35"/>
      <c r="DL33" s="35"/>
      <c r="DM33" s="35"/>
      <c r="DN33" s="35"/>
      <c r="DO33" s="35"/>
      <c r="DP33" s="35"/>
      <c r="DQ33" s="35"/>
      <c r="DR33" s="35"/>
      <c r="DS33" s="35"/>
      <c r="DT33" s="35"/>
      <c r="DU33" s="35"/>
      <c r="DV33" s="35"/>
      <c r="DW33" s="35"/>
      <c r="DX33" s="35"/>
      <c r="DY33" s="35"/>
      <c r="DZ33" s="35"/>
      <c r="EA33" s="35"/>
      <c r="EB33" s="35"/>
      <c r="EC33" s="35"/>
      <c r="ED33" s="35"/>
      <c r="EE33" s="35"/>
      <c r="EF33" s="35"/>
      <c r="EG33" s="35"/>
      <c r="EH33" s="35"/>
      <c r="EI33" s="35"/>
      <c r="EJ33" s="35"/>
      <c r="EK33" s="35"/>
      <c r="EL33" s="35"/>
      <c r="EM33" s="35"/>
      <c r="EN33" s="35"/>
      <c r="EO33" s="35"/>
      <c r="EP33" s="35"/>
      <c r="EQ33" s="35"/>
      <c r="ER33" s="35"/>
      <c r="ES33" s="35"/>
      <c r="ET33" s="35"/>
      <c r="EU33" s="35"/>
      <c r="EV33" s="35"/>
      <c r="EW33" s="35"/>
      <c r="EX33" s="35"/>
      <c r="EY33" s="35"/>
      <c r="EZ33" s="35"/>
      <c r="FA33" s="35"/>
      <c r="FB33" s="35"/>
      <c r="FC33" s="35"/>
      <c r="FD33" s="35"/>
      <c r="FE33" s="35"/>
      <c r="FF33" s="35"/>
      <c r="FG33" s="35"/>
      <c r="FH33" s="35"/>
      <c r="FI33" s="35"/>
      <c r="FJ33" s="35"/>
      <c r="FK33" s="35"/>
      <c r="FL33" s="35"/>
      <c r="FM33" s="35"/>
      <c r="FN33" s="35"/>
      <c r="FO33" s="35"/>
      <c r="FP33" s="35"/>
      <c r="FQ33" s="35"/>
      <c r="FR33" s="35"/>
      <c r="FS33" s="35"/>
      <c r="FT33" s="35"/>
      <c r="FU33" s="35"/>
      <c r="FV33" s="35"/>
      <c r="FW33" s="35"/>
      <c r="FX33" s="35"/>
      <c r="FY33" s="35"/>
      <c r="FZ33" s="35"/>
      <c r="GA33" s="35"/>
      <c r="GB33" s="35"/>
      <c r="GC33" s="35"/>
      <c r="GD33" s="35"/>
      <c r="GE33" s="35"/>
      <c r="GF33" s="35"/>
      <c r="GG33" s="35"/>
      <c r="GH33" s="35"/>
      <c r="GI33" s="35"/>
      <c r="GJ33" s="35"/>
      <c r="GK33" s="35"/>
      <c r="GL33" s="35"/>
      <c r="GM33" s="35"/>
      <c r="GN33" s="35"/>
      <c r="GO33" s="35"/>
      <c r="GP33" s="35"/>
      <c r="GQ33" s="35"/>
      <c r="GR33" s="35"/>
      <c r="GS33" s="35"/>
      <c r="GT33" s="35"/>
      <c r="GU33" s="35"/>
      <c r="GV33" s="35"/>
      <c r="GW33" s="35"/>
      <c r="GX33" s="35"/>
      <c r="GY33" s="35"/>
      <c r="GZ33" s="35"/>
      <c r="HA33" s="35"/>
      <c r="HB33" s="35"/>
      <c r="HC33" s="35"/>
      <c r="HD33" s="35"/>
      <c r="HE33" s="35"/>
      <c r="HF33" s="35"/>
      <c r="HG33" s="35"/>
      <c r="HH33" s="35"/>
      <c r="HI33" s="35"/>
      <c r="HJ33" s="35"/>
      <c r="HK33" s="35"/>
      <c r="HL33" s="35"/>
      <c r="HM33" s="35"/>
      <c r="HN33" s="35"/>
    </row>
    <row r="34" spans="1:222" s="47" customFormat="1" ht="20.399999999999999" customHeight="1" outlineLevel="1" x14ac:dyDescent="0.25">
      <c r="A34" s="35" t="str">
        <f t="shared" si="29"/>
        <v>1.3</v>
      </c>
      <c r="B34" s="36" t="s">
        <v>72</v>
      </c>
      <c r="C34" s="37" t="s">
        <v>61</v>
      </c>
      <c r="D34" s="38"/>
      <c r="E34" s="39">
        <f t="shared" si="30"/>
        <v>3</v>
      </c>
      <c r="F34" s="40">
        <v>0</v>
      </c>
      <c r="G34" s="41">
        <v>0</v>
      </c>
      <c r="H34" s="42">
        <f t="shared" si="31"/>
        <v>3</v>
      </c>
      <c r="I34" s="43">
        <f t="shared" si="28"/>
        <v>0</v>
      </c>
      <c r="J34" s="44">
        <v>0</v>
      </c>
      <c r="K34" s="45">
        <f t="shared" si="32"/>
        <v>0.6</v>
      </c>
      <c r="L34" s="46"/>
      <c r="M34" s="35"/>
      <c r="N34" s="35"/>
      <c r="O34" s="35"/>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c r="AX34" s="35"/>
      <c r="AY34" s="35"/>
      <c r="AZ34" s="35"/>
      <c r="BA34" s="35"/>
      <c r="BB34" s="35"/>
      <c r="BC34" s="35"/>
      <c r="BD34" s="35"/>
      <c r="BE34" s="35"/>
      <c r="BF34" s="35"/>
      <c r="BG34" s="35"/>
      <c r="BH34" s="35"/>
      <c r="BI34" s="35"/>
      <c r="BJ34" s="35"/>
      <c r="BK34" s="35"/>
      <c r="BL34" s="35"/>
      <c r="BM34" s="35"/>
      <c r="BN34" s="35"/>
      <c r="BO34" s="35"/>
      <c r="BP34" s="35"/>
      <c r="BQ34" s="35"/>
      <c r="BR34" s="35"/>
      <c r="BS34" s="35"/>
      <c r="BT34" s="35"/>
      <c r="BU34" s="35"/>
      <c r="BV34" s="35"/>
      <c r="BW34" s="35"/>
      <c r="BX34" s="35"/>
      <c r="BY34" s="35"/>
      <c r="BZ34" s="35"/>
      <c r="CA34" s="35"/>
      <c r="CB34" s="35"/>
      <c r="CC34" s="35"/>
      <c r="CD34" s="35"/>
      <c r="CE34" s="35"/>
      <c r="CF34" s="35"/>
      <c r="CG34" s="35"/>
      <c r="CH34" s="35"/>
      <c r="CI34" s="35"/>
      <c r="CJ34" s="35"/>
      <c r="CK34" s="35"/>
      <c r="CL34" s="35"/>
      <c r="CM34" s="35"/>
      <c r="CN34" s="35"/>
      <c r="CO34" s="35"/>
      <c r="CP34" s="35"/>
      <c r="CQ34" s="35"/>
      <c r="CR34" s="35"/>
      <c r="CS34" s="35"/>
      <c r="CT34" s="35"/>
      <c r="CU34" s="35"/>
      <c r="CV34" s="35"/>
      <c r="CW34" s="35"/>
      <c r="CX34" s="35"/>
      <c r="CY34" s="35"/>
      <c r="CZ34" s="35"/>
      <c r="DA34" s="35"/>
      <c r="DB34" s="35"/>
      <c r="DC34" s="35"/>
      <c r="DD34" s="35"/>
      <c r="DE34" s="35"/>
      <c r="DF34" s="35"/>
      <c r="DG34" s="35"/>
      <c r="DH34" s="35"/>
      <c r="DI34" s="35"/>
      <c r="DJ34" s="35"/>
      <c r="DK34" s="35"/>
      <c r="DL34" s="35"/>
      <c r="DM34" s="35"/>
      <c r="DN34" s="35"/>
      <c r="DO34" s="35"/>
      <c r="DP34" s="35"/>
      <c r="DQ34" s="35"/>
      <c r="DR34" s="35"/>
      <c r="DS34" s="35"/>
      <c r="DT34" s="35"/>
      <c r="DU34" s="35"/>
      <c r="DV34" s="35"/>
      <c r="DW34" s="35"/>
      <c r="DX34" s="35"/>
      <c r="DY34" s="35"/>
      <c r="DZ34" s="35"/>
      <c r="EA34" s="35"/>
      <c r="EB34" s="35"/>
      <c r="EC34" s="35"/>
      <c r="ED34" s="35"/>
      <c r="EE34" s="35"/>
      <c r="EF34" s="35"/>
      <c r="EG34" s="35"/>
      <c r="EH34" s="35"/>
      <c r="EI34" s="35"/>
      <c r="EJ34" s="35"/>
      <c r="EK34" s="35"/>
      <c r="EL34" s="35"/>
      <c r="EM34" s="35"/>
      <c r="EN34" s="35"/>
      <c r="EO34" s="35"/>
      <c r="EP34" s="35"/>
      <c r="EQ34" s="35"/>
      <c r="ER34" s="35"/>
      <c r="ES34" s="35"/>
      <c r="ET34" s="35"/>
      <c r="EU34" s="35"/>
      <c r="EV34" s="35"/>
      <c r="EW34" s="35"/>
      <c r="EX34" s="35"/>
      <c r="EY34" s="35"/>
      <c r="EZ34" s="35"/>
      <c r="FA34" s="35"/>
      <c r="FB34" s="35"/>
      <c r="FC34" s="35"/>
      <c r="FD34" s="35"/>
      <c r="FE34" s="35"/>
      <c r="FF34" s="35"/>
      <c r="FG34" s="35"/>
      <c r="FH34" s="35"/>
      <c r="FI34" s="35"/>
      <c r="FJ34" s="35"/>
      <c r="FK34" s="35"/>
      <c r="FL34" s="35"/>
      <c r="FM34" s="35"/>
      <c r="FN34" s="35"/>
      <c r="FO34" s="35"/>
      <c r="FP34" s="35"/>
      <c r="FQ34" s="35"/>
      <c r="FR34" s="35"/>
      <c r="FS34" s="35"/>
      <c r="FT34" s="35"/>
      <c r="FU34" s="35"/>
      <c r="FV34" s="35"/>
      <c r="FW34" s="35"/>
      <c r="FX34" s="35"/>
      <c r="FY34" s="35"/>
      <c r="FZ34" s="35"/>
      <c r="GA34" s="35"/>
      <c r="GB34" s="35"/>
      <c r="GC34" s="35"/>
      <c r="GD34" s="35"/>
      <c r="GE34" s="35"/>
      <c r="GF34" s="35"/>
      <c r="GG34" s="35"/>
      <c r="GH34" s="35"/>
      <c r="GI34" s="35"/>
      <c r="GJ34" s="35"/>
      <c r="GK34" s="35"/>
      <c r="GL34" s="35"/>
      <c r="GM34" s="35"/>
      <c r="GN34" s="35"/>
      <c r="GO34" s="35"/>
      <c r="GP34" s="35"/>
      <c r="GQ34" s="35"/>
      <c r="GR34" s="35"/>
      <c r="GS34" s="35"/>
      <c r="GT34" s="35"/>
      <c r="GU34" s="35"/>
      <c r="GV34" s="35"/>
      <c r="GW34" s="35"/>
      <c r="GX34" s="35"/>
      <c r="GY34" s="35"/>
      <c r="GZ34" s="35"/>
      <c r="HA34" s="35"/>
      <c r="HB34" s="35"/>
      <c r="HC34" s="35"/>
      <c r="HD34" s="35"/>
      <c r="HE34" s="35"/>
      <c r="HF34" s="35"/>
      <c r="HG34" s="35"/>
      <c r="HH34" s="35"/>
      <c r="HI34" s="35"/>
      <c r="HJ34" s="35"/>
      <c r="HK34" s="35"/>
      <c r="HL34" s="35"/>
      <c r="HM34" s="35"/>
      <c r="HN34" s="35"/>
    </row>
  </sheetData>
  <sheetProtection formatCells="0" formatColumns="0" formatRows="0" insertRows="0" deleteRows="0"/>
  <mergeCells count="67">
    <mergeCell ref="M1:AG1"/>
    <mergeCell ref="C3:D3"/>
    <mergeCell ref="E3:G3"/>
    <mergeCell ref="C4:D4"/>
    <mergeCell ref="E4:G4"/>
    <mergeCell ref="M4:S4"/>
    <mergeCell ref="T4:Z4"/>
    <mergeCell ref="AA4:AG4"/>
    <mergeCell ref="DG4:DM4"/>
    <mergeCell ref="AH4:AN4"/>
    <mergeCell ref="AO4:AU4"/>
    <mergeCell ref="AV4:BB4"/>
    <mergeCell ref="BC4:BI4"/>
    <mergeCell ref="BJ4:BP4"/>
    <mergeCell ref="BQ4:BW4"/>
    <mergeCell ref="BX4:CD4"/>
    <mergeCell ref="CE4:CK4"/>
    <mergeCell ref="CL4:CR4"/>
    <mergeCell ref="CS4:CY4"/>
    <mergeCell ref="CZ4:DF4"/>
    <mergeCell ref="GM4:GS4"/>
    <mergeCell ref="DN4:DT4"/>
    <mergeCell ref="DU4:EA4"/>
    <mergeCell ref="EB4:EH4"/>
    <mergeCell ref="EI4:EO4"/>
    <mergeCell ref="EP4:EV4"/>
    <mergeCell ref="EW4:FC4"/>
    <mergeCell ref="CE5:CK5"/>
    <mergeCell ref="GT4:GZ4"/>
    <mergeCell ref="HA4:HG4"/>
    <mergeCell ref="HH4:HN4"/>
    <mergeCell ref="C5:D5"/>
    <mergeCell ref="E5:G5"/>
    <mergeCell ref="M5:S5"/>
    <mergeCell ref="T5:Z5"/>
    <mergeCell ref="AA5:AG5"/>
    <mergeCell ref="AH5:AN5"/>
    <mergeCell ref="AO5:AU5"/>
    <mergeCell ref="FD4:FJ4"/>
    <mergeCell ref="FK4:FQ4"/>
    <mergeCell ref="FR4:FX4"/>
    <mergeCell ref="FY4:GE4"/>
    <mergeCell ref="GF4:GL4"/>
    <mergeCell ref="AV5:BB5"/>
    <mergeCell ref="BC5:BI5"/>
    <mergeCell ref="BJ5:BP5"/>
    <mergeCell ref="BQ5:BW5"/>
    <mergeCell ref="BX5:CD5"/>
    <mergeCell ref="FK5:FQ5"/>
    <mergeCell ref="CL5:CR5"/>
    <mergeCell ref="CS5:CY5"/>
    <mergeCell ref="CZ5:DF5"/>
    <mergeCell ref="DG5:DM5"/>
    <mergeCell ref="DN5:DT5"/>
    <mergeCell ref="DU5:EA5"/>
    <mergeCell ref="EB5:EH5"/>
    <mergeCell ref="EI5:EO5"/>
    <mergeCell ref="EP5:EV5"/>
    <mergeCell ref="EW5:FC5"/>
    <mergeCell ref="FD5:FJ5"/>
    <mergeCell ref="HH5:HN5"/>
    <mergeCell ref="FR5:FX5"/>
    <mergeCell ref="FY5:GE5"/>
    <mergeCell ref="GF5:GL5"/>
    <mergeCell ref="GM5:GS5"/>
    <mergeCell ref="GT5:GZ5"/>
    <mergeCell ref="HA5:HG5"/>
  </mergeCells>
  <phoneticPr fontId="11" type="noConversion"/>
  <conditionalFormatting sqref="J8:J10 J14 J26:J30">
    <cfRule type="dataBar" priority="1679">
      <dataBar>
        <cfvo type="num" val="0"/>
        <cfvo type="num" val="1"/>
        <color theme="0" tint="-0.34998626667073579"/>
      </dataBar>
      <extLst>
        <ext xmlns:x14="http://schemas.microsoft.com/office/spreadsheetml/2009/9/main" uri="{B025F937-C7B1-47D3-B67F-A62EFF666E3E}">
          <x14:id>{F900A6A8-BBB6-4012-992A-45D8C11F5334}</x14:id>
        </ext>
      </extLst>
    </cfRule>
  </conditionalFormatting>
  <conditionalFormatting sqref="M6:BP10">
    <cfRule type="expression" dxfId="550" priority="1681">
      <formula>M$6=TODAY()</formula>
    </cfRule>
  </conditionalFormatting>
  <conditionalFormatting sqref="M14:HN14 M6:BP10 M26:BP30">
    <cfRule type="expression" dxfId="549" priority="1680">
      <formula>M$6=TODAY()</formula>
    </cfRule>
  </conditionalFormatting>
  <conditionalFormatting sqref="BQ6:BW10">
    <cfRule type="expression" dxfId="548" priority="1666">
      <formula>BQ$6=TODAY()</formula>
    </cfRule>
  </conditionalFormatting>
  <conditionalFormatting sqref="BQ6:BW10 BQ26:BW30">
    <cfRule type="expression" dxfId="547" priority="1665">
      <formula>BQ$6=TODAY()</formula>
    </cfRule>
  </conditionalFormatting>
  <conditionalFormatting sqref="BX6:CD10">
    <cfRule type="expression" dxfId="546" priority="1657">
      <formula>BX$6=TODAY()</formula>
    </cfRule>
  </conditionalFormatting>
  <conditionalFormatting sqref="BX6:CD10 BX26:CD30">
    <cfRule type="expression" dxfId="545" priority="1656">
      <formula>BX$6=TODAY()</formula>
    </cfRule>
  </conditionalFormatting>
  <conditionalFormatting sqref="GT6:GT10 GV6:GZ10">
    <cfRule type="expression" dxfId="544" priority="1495">
      <formula>GT$6=TODAY()</formula>
    </cfRule>
  </conditionalFormatting>
  <conditionalFormatting sqref="GT6:GT10 GV6:GZ10 GT26:GZ30">
    <cfRule type="expression" dxfId="543" priority="1494">
      <formula>GT$6=TODAY()</formula>
    </cfRule>
  </conditionalFormatting>
  <conditionalFormatting sqref="CE6:CK10">
    <cfRule type="expression" dxfId="542" priority="1648">
      <formula>CE$6=TODAY()</formula>
    </cfRule>
  </conditionalFormatting>
  <conditionalFormatting sqref="CE6:CK10 CE26:CK30">
    <cfRule type="expression" dxfId="541" priority="1647">
      <formula>CE$6=TODAY()</formula>
    </cfRule>
  </conditionalFormatting>
  <conditionalFormatting sqref="CL6:CR10">
    <cfRule type="expression" dxfId="540" priority="1639">
      <formula>CL$6=TODAY()</formula>
    </cfRule>
  </conditionalFormatting>
  <conditionalFormatting sqref="CL6:CR10 CL26:CR30">
    <cfRule type="expression" dxfId="539" priority="1638">
      <formula>CL$6=TODAY()</formula>
    </cfRule>
  </conditionalFormatting>
  <conditionalFormatting sqref="CS6:CY10">
    <cfRule type="expression" dxfId="538" priority="1630">
      <formula>CS$6=TODAY()</formula>
    </cfRule>
  </conditionalFormatting>
  <conditionalFormatting sqref="CS6:CY10 CS26:CY30">
    <cfRule type="expression" dxfId="537" priority="1629">
      <formula>CS$6=TODAY()</formula>
    </cfRule>
  </conditionalFormatting>
  <conditionalFormatting sqref="CZ6:DF10">
    <cfRule type="expression" dxfId="536" priority="1621">
      <formula>CZ$6=TODAY()</formula>
    </cfRule>
  </conditionalFormatting>
  <conditionalFormatting sqref="CZ6:DF10 CZ26:DF30">
    <cfRule type="expression" dxfId="535" priority="1620">
      <formula>CZ$6=TODAY()</formula>
    </cfRule>
  </conditionalFormatting>
  <conditionalFormatting sqref="DG6:DM10">
    <cfRule type="expression" dxfId="534" priority="1612">
      <formula>DG$6=TODAY()</formula>
    </cfRule>
  </conditionalFormatting>
  <conditionalFormatting sqref="DG6:DM10 DG26:DM30">
    <cfRule type="expression" dxfId="533" priority="1611">
      <formula>DG$6=TODAY()</formula>
    </cfRule>
  </conditionalFormatting>
  <conditionalFormatting sqref="DN6:DN10 DP6:DT10">
    <cfRule type="expression" dxfId="532" priority="1603">
      <formula>DN$6=TODAY()</formula>
    </cfRule>
  </conditionalFormatting>
  <conditionalFormatting sqref="DN6:DN10 DP6:DT10 DN26:DT30">
    <cfRule type="expression" dxfId="531" priority="1602">
      <formula>DN$6=TODAY()</formula>
    </cfRule>
  </conditionalFormatting>
  <conditionalFormatting sqref="DU6:EA10">
    <cfRule type="expression" dxfId="530" priority="1594">
      <formula>DU$6=TODAY()</formula>
    </cfRule>
  </conditionalFormatting>
  <conditionalFormatting sqref="DU6:EA10 DU26:EA30">
    <cfRule type="expression" dxfId="529" priority="1593">
      <formula>DU$6=TODAY()</formula>
    </cfRule>
  </conditionalFormatting>
  <conditionalFormatting sqref="EB6:EB10 ED6:EH10">
    <cfRule type="expression" dxfId="528" priority="1585">
      <formula>EB$6=TODAY()</formula>
    </cfRule>
  </conditionalFormatting>
  <conditionalFormatting sqref="EB6:EB10 ED6:EH10 EB26:EH30">
    <cfRule type="expression" dxfId="527" priority="1584">
      <formula>EB$6=TODAY()</formula>
    </cfRule>
  </conditionalFormatting>
  <conditionalFormatting sqref="EI6:EO10">
    <cfRule type="expression" dxfId="526" priority="1576">
      <formula>EI$6=TODAY()</formula>
    </cfRule>
  </conditionalFormatting>
  <conditionalFormatting sqref="EI6:EO10 EI26:EO30">
    <cfRule type="expression" dxfId="525" priority="1575">
      <formula>EI$6=TODAY()</formula>
    </cfRule>
  </conditionalFormatting>
  <conditionalFormatting sqref="EP6:EP10 ER6:EV10">
    <cfRule type="expression" dxfId="524" priority="1567">
      <formula>EP$6=TODAY()</formula>
    </cfRule>
  </conditionalFormatting>
  <conditionalFormatting sqref="EP6:EP10 ER6:EV10 EP26:EV30">
    <cfRule type="expression" dxfId="523" priority="1566">
      <formula>EP$6=TODAY()</formula>
    </cfRule>
  </conditionalFormatting>
  <conditionalFormatting sqref="EW6:FC10">
    <cfRule type="expression" dxfId="522" priority="1558">
      <formula>EW$6=TODAY()</formula>
    </cfRule>
  </conditionalFormatting>
  <conditionalFormatting sqref="EW6:FC10 EW26:FC30">
    <cfRule type="expression" dxfId="521" priority="1557">
      <formula>EW$6=TODAY()</formula>
    </cfRule>
  </conditionalFormatting>
  <conditionalFormatting sqref="FD6:FD10 FF6:FJ10">
    <cfRule type="expression" dxfId="520" priority="1549">
      <formula>FD$6=TODAY()</formula>
    </cfRule>
  </conditionalFormatting>
  <conditionalFormatting sqref="FD6:FD10 FF6:FJ10 FD26:FJ30">
    <cfRule type="expression" dxfId="519" priority="1548">
      <formula>FD$6=TODAY()</formula>
    </cfRule>
  </conditionalFormatting>
  <conditionalFormatting sqref="FK6:FQ10">
    <cfRule type="expression" dxfId="518" priority="1540">
      <formula>FK$6=TODAY()</formula>
    </cfRule>
  </conditionalFormatting>
  <conditionalFormatting sqref="FK6:FQ10 FK26:FQ30">
    <cfRule type="expression" dxfId="517" priority="1539">
      <formula>FK$6=TODAY()</formula>
    </cfRule>
  </conditionalFormatting>
  <conditionalFormatting sqref="FR6:FR10 FT6:FX10">
    <cfRule type="expression" dxfId="516" priority="1531">
      <formula>FR$6=TODAY()</formula>
    </cfRule>
  </conditionalFormatting>
  <conditionalFormatting sqref="FR6:FR10 FT6:FX10 FR26:FX30">
    <cfRule type="expression" dxfId="515" priority="1530">
      <formula>FR$6=TODAY()</formula>
    </cfRule>
  </conditionalFormatting>
  <conditionalFormatting sqref="FY6:GE10">
    <cfRule type="expression" dxfId="514" priority="1522">
      <formula>FY$6=TODAY()</formula>
    </cfRule>
  </conditionalFormatting>
  <conditionalFormatting sqref="FY6:GE10 FY26:GE30">
    <cfRule type="expression" dxfId="513" priority="1521">
      <formula>FY$6=TODAY()</formula>
    </cfRule>
  </conditionalFormatting>
  <conditionalFormatting sqref="GF6:GF10 GH6:GL10">
    <cfRule type="expression" dxfId="512" priority="1513">
      <formula>GF$6=TODAY()</formula>
    </cfRule>
  </conditionalFormatting>
  <conditionalFormatting sqref="GF6:GF10 GH6:GL10 GF26:GL30">
    <cfRule type="expression" dxfId="511" priority="1512">
      <formula>GF$6=TODAY()</formula>
    </cfRule>
  </conditionalFormatting>
  <conditionalFormatting sqref="GM6:GS10">
    <cfRule type="expression" dxfId="510" priority="1504">
      <formula>GM$6=TODAY()</formula>
    </cfRule>
  </conditionalFormatting>
  <conditionalFormatting sqref="GM6:GS10 GM26:GS30">
    <cfRule type="expression" dxfId="509" priority="1503">
      <formula>GM$6=TODAY()</formula>
    </cfRule>
  </conditionalFormatting>
  <conditionalFormatting sqref="HH6:HH10 HJ6:HN10">
    <cfRule type="expression" dxfId="508" priority="1477">
      <formula>HH$6=TODAY()</formula>
    </cfRule>
  </conditionalFormatting>
  <conditionalFormatting sqref="HH6:HH10 HJ6:HN10 HH26:HN30">
    <cfRule type="expression" dxfId="507" priority="1476">
      <formula>HH$6=TODAY()</formula>
    </cfRule>
  </conditionalFormatting>
  <conditionalFormatting sqref="HA6:HG10">
    <cfRule type="expression" dxfId="506" priority="1486">
      <formula>HA$6=TODAY()</formula>
    </cfRule>
  </conditionalFormatting>
  <conditionalFormatting sqref="HA6:HG10 HA26:HG30">
    <cfRule type="expression" dxfId="505" priority="1485">
      <formula>HA$6=TODAY()</formula>
    </cfRule>
  </conditionalFormatting>
  <conditionalFormatting sqref="HI6:HI10">
    <cfRule type="expression" dxfId="504" priority="1373">
      <formula>HI$6=TODAY()</formula>
    </cfRule>
  </conditionalFormatting>
  <conditionalFormatting sqref="DO6:DO10">
    <cfRule type="expression" dxfId="503" priority="1444">
      <formula>DO$6=TODAY()</formula>
    </cfRule>
  </conditionalFormatting>
  <conditionalFormatting sqref="DO6:DO10">
    <cfRule type="expression" dxfId="502" priority="1443">
      <formula>DO$6=TODAY()</formula>
    </cfRule>
  </conditionalFormatting>
  <conditionalFormatting sqref="EC6:EC10">
    <cfRule type="expression" dxfId="501" priority="1434">
      <formula>EC$6=TODAY()</formula>
    </cfRule>
  </conditionalFormatting>
  <conditionalFormatting sqref="EC6:EC10">
    <cfRule type="expression" dxfId="500" priority="1433">
      <formula>EC$6=TODAY()</formula>
    </cfRule>
  </conditionalFormatting>
  <conditionalFormatting sqref="EQ6:EQ10">
    <cfRule type="expression" dxfId="499" priority="1424">
      <formula>EQ$6=TODAY()</formula>
    </cfRule>
  </conditionalFormatting>
  <conditionalFormatting sqref="EQ6:EQ10">
    <cfRule type="expression" dxfId="498" priority="1423">
      <formula>EQ$6=TODAY()</formula>
    </cfRule>
  </conditionalFormatting>
  <conditionalFormatting sqref="FE6:FE10">
    <cfRule type="expression" dxfId="497" priority="1414">
      <formula>FE$6=TODAY()</formula>
    </cfRule>
  </conditionalFormatting>
  <conditionalFormatting sqref="FE6:FE10">
    <cfRule type="expression" dxfId="496" priority="1413">
      <formula>FE$6=TODAY()</formula>
    </cfRule>
  </conditionalFormatting>
  <conditionalFormatting sqref="FS6:FS10">
    <cfRule type="expression" dxfId="495" priority="1404">
      <formula>FS$6=TODAY()</formula>
    </cfRule>
  </conditionalFormatting>
  <conditionalFormatting sqref="FS6:FS10">
    <cfRule type="expression" dxfId="494" priority="1403">
      <formula>FS$6=TODAY()</formula>
    </cfRule>
  </conditionalFormatting>
  <conditionalFormatting sqref="GG6:GG10">
    <cfRule type="expression" dxfId="493" priority="1394">
      <formula>GG$6=TODAY()</formula>
    </cfRule>
  </conditionalFormatting>
  <conditionalFormatting sqref="GG6:GG10">
    <cfRule type="expression" dxfId="492" priority="1393">
      <formula>GG$6=TODAY()</formula>
    </cfRule>
  </conditionalFormatting>
  <conditionalFormatting sqref="GU6:GU10">
    <cfRule type="expression" dxfId="491" priority="1384">
      <formula>GU$6=TODAY()</formula>
    </cfRule>
  </conditionalFormatting>
  <conditionalFormatting sqref="GU6:GU10">
    <cfRule type="expression" dxfId="490" priority="1383">
      <formula>GU$6=TODAY()</formula>
    </cfRule>
  </conditionalFormatting>
  <conditionalFormatting sqref="HI6:HI10">
    <cfRule type="expression" dxfId="489" priority="1374">
      <formula>HI$6=TODAY()</formula>
    </cfRule>
  </conditionalFormatting>
  <conditionalFormatting sqref="M8:HN10 M14:HN14 M26:HN30">
    <cfRule type="expression" dxfId="488" priority="1682">
      <formula>AND($E8&lt;=M$6,ROUNDDOWN(($H8-$E8+1)*$J8,0)+$E8-1&gt;=M$6)</formula>
    </cfRule>
    <cfRule type="expression" dxfId="487" priority="1683">
      <formula>AND(NOT(ISBLANK($E8)),$E8&lt;=M$6,$H8&gt;=M$6)</formula>
    </cfRule>
  </conditionalFormatting>
  <conditionalFormatting sqref="H5">
    <cfRule type="cellIs" dxfId="486" priority="1162" operator="lessThan">
      <formula>$H$4</formula>
    </cfRule>
  </conditionalFormatting>
  <conditionalFormatting sqref="K9">
    <cfRule type="cellIs" dxfId="485" priority="1161" operator="lessThan">
      <formula>$G$9</formula>
    </cfRule>
  </conditionalFormatting>
  <conditionalFormatting sqref="K8">
    <cfRule type="cellIs" dxfId="484" priority="960" operator="lessThan">
      <formula>$G$8</formula>
    </cfRule>
  </conditionalFormatting>
  <conditionalFormatting sqref="J11 J13">
    <cfRule type="dataBar" priority="556">
      <dataBar>
        <cfvo type="num" val="0"/>
        <cfvo type="num" val="1"/>
        <color theme="0" tint="-0.34998626667073579"/>
      </dataBar>
      <extLst>
        <ext xmlns:x14="http://schemas.microsoft.com/office/spreadsheetml/2009/9/main" uri="{B025F937-C7B1-47D3-B67F-A62EFF666E3E}">
          <x14:id>{7EFC2877-1808-473C-B013-6F8916A0F83B}</x14:id>
        </ext>
      </extLst>
    </cfRule>
  </conditionalFormatting>
  <conditionalFormatting sqref="M11:BP11 M13:BP13">
    <cfRule type="expression" dxfId="483" priority="558">
      <formula>M$6=TODAY()</formula>
    </cfRule>
  </conditionalFormatting>
  <conditionalFormatting sqref="M11:BP11 M13:BP13">
    <cfRule type="expression" dxfId="482" priority="557">
      <formula>M$6=TODAY()</formula>
    </cfRule>
  </conditionalFormatting>
  <conditionalFormatting sqref="BQ11:BW11 BQ13:BW13">
    <cfRule type="expression" dxfId="481" priority="555">
      <formula>BQ$6=TODAY()</formula>
    </cfRule>
  </conditionalFormatting>
  <conditionalFormatting sqref="BQ11:BW11 BQ13:BW13">
    <cfRule type="expression" dxfId="480" priority="554">
      <formula>BQ$6=TODAY()</formula>
    </cfRule>
  </conditionalFormatting>
  <conditionalFormatting sqref="BX11:CD11 BX13:CD13">
    <cfRule type="expression" dxfId="479" priority="553">
      <formula>BX$6=TODAY()</formula>
    </cfRule>
  </conditionalFormatting>
  <conditionalFormatting sqref="BX11:CD11 BX13:CD13">
    <cfRule type="expression" dxfId="478" priority="552">
      <formula>BX$6=TODAY()</formula>
    </cfRule>
  </conditionalFormatting>
  <conditionalFormatting sqref="GT11 GV11:GZ11 GV13:GZ13 GT13">
    <cfRule type="expression" dxfId="477" priority="517">
      <formula>GT$6=TODAY()</formula>
    </cfRule>
  </conditionalFormatting>
  <conditionalFormatting sqref="GT11 GV11:GZ11 GV13:GZ13 GT13">
    <cfRule type="expression" dxfId="476" priority="516">
      <formula>GT$6=TODAY()</formula>
    </cfRule>
  </conditionalFormatting>
  <conditionalFormatting sqref="CE11:CK11 CE13:CK13">
    <cfRule type="expression" dxfId="475" priority="551">
      <formula>CE$6=TODAY()</formula>
    </cfRule>
  </conditionalFormatting>
  <conditionalFormatting sqref="CE11:CK11 CE13:CK13">
    <cfRule type="expression" dxfId="474" priority="550">
      <formula>CE$6=TODAY()</formula>
    </cfRule>
  </conditionalFormatting>
  <conditionalFormatting sqref="CL11:CR11 CL13:CR13">
    <cfRule type="expression" dxfId="473" priority="549">
      <formula>CL$6=TODAY()</formula>
    </cfRule>
  </conditionalFormatting>
  <conditionalFormatting sqref="CL11:CR11 CL13:CR13">
    <cfRule type="expression" dxfId="472" priority="548">
      <formula>CL$6=TODAY()</formula>
    </cfRule>
  </conditionalFormatting>
  <conditionalFormatting sqref="CS11:CY11 CS13:CY13">
    <cfRule type="expression" dxfId="471" priority="547">
      <formula>CS$6=TODAY()</formula>
    </cfRule>
  </conditionalFormatting>
  <conditionalFormatting sqref="CS11:CY11 CS13:CY13">
    <cfRule type="expression" dxfId="470" priority="546">
      <formula>CS$6=TODAY()</formula>
    </cfRule>
  </conditionalFormatting>
  <conditionalFormatting sqref="CZ11:DF11 CZ13:DF13">
    <cfRule type="expression" dxfId="469" priority="545">
      <formula>CZ$6=TODAY()</formula>
    </cfRule>
  </conditionalFormatting>
  <conditionalFormatting sqref="CZ11:DF11 CZ13:DF13">
    <cfRule type="expression" dxfId="468" priority="544">
      <formula>CZ$6=TODAY()</formula>
    </cfRule>
  </conditionalFormatting>
  <conditionalFormatting sqref="DG11:DM11 DG13:DM13">
    <cfRule type="expression" dxfId="467" priority="543">
      <formula>DG$6=TODAY()</formula>
    </cfRule>
  </conditionalFormatting>
  <conditionalFormatting sqref="DG11:DM11 DG13:DM13">
    <cfRule type="expression" dxfId="466" priority="542">
      <formula>DG$6=TODAY()</formula>
    </cfRule>
  </conditionalFormatting>
  <conditionalFormatting sqref="DN11 DP11:DT11 DP13:DT13 DN13">
    <cfRule type="expression" dxfId="465" priority="541">
      <formula>DN$6=TODAY()</formula>
    </cfRule>
  </conditionalFormatting>
  <conditionalFormatting sqref="DN11 DP11:DT11 DP13:DT13 DN13">
    <cfRule type="expression" dxfId="464" priority="540">
      <formula>DN$6=TODAY()</formula>
    </cfRule>
  </conditionalFormatting>
  <conditionalFormatting sqref="DU11:EA11 DU13:EA13">
    <cfRule type="expression" dxfId="463" priority="539">
      <formula>DU$6=TODAY()</formula>
    </cfRule>
  </conditionalFormatting>
  <conditionalFormatting sqref="DU11:EA11 DU13:EA13">
    <cfRule type="expression" dxfId="462" priority="538">
      <formula>DU$6=TODAY()</formula>
    </cfRule>
  </conditionalFormatting>
  <conditionalFormatting sqref="EB11 ED11:EH11 ED13:EH13 EB13">
    <cfRule type="expression" dxfId="461" priority="537">
      <formula>EB$6=TODAY()</formula>
    </cfRule>
  </conditionalFormatting>
  <conditionalFormatting sqref="EB11 ED11:EH11 ED13:EH13 EB13">
    <cfRule type="expression" dxfId="460" priority="536">
      <formula>EB$6=TODAY()</formula>
    </cfRule>
  </conditionalFormatting>
  <conditionalFormatting sqref="EI11:EO11 EI13:EO13">
    <cfRule type="expression" dxfId="459" priority="535">
      <formula>EI$6=TODAY()</formula>
    </cfRule>
  </conditionalFormatting>
  <conditionalFormatting sqref="EI11:EO11 EI13:EO13">
    <cfRule type="expression" dxfId="458" priority="534">
      <formula>EI$6=TODAY()</formula>
    </cfRule>
  </conditionalFormatting>
  <conditionalFormatting sqref="EP11 ER11:EV11 ER13:EV13 EP13">
    <cfRule type="expression" dxfId="457" priority="533">
      <formula>EP$6=TODAY()</formula>
    </cfRule>
  </conditionalFormatting>
  <conditionalFormatting sqref="EP11 ER11:EV11 ER13:EV13 EP13">
    <cfRule type="expression" dxfId="456" priority="532">
      <formula>EP$6=TODAY()</formula>
    </cfRule>
  </conditionalFormatting>
  <conditionalFormatting sqref="EW11:FC11 EW13:FC13">
    <cfRule type="expression" dxfId="455" priority="531">
      <formula>EW$6=TODAY()</formula>
    </cfRule>
  </conditionalFormatting>
  <conditionalFormatting sqref="EW11:FC11 EW13:FC13">
    <cfRule type="expression" dxfId="454" priority="530">
      <formula>EW$6=TODAY()</formula>
    </cfRule>
  </conditionalFormatting>
  <conditionalFormatting sqref="FD11 FF11:FJ11 FF13:FJ13 FD13">
    <cfRule type="expression" dxfId="453" priority="529">
      <formula>FD$6=TODAY()</formula>
    </cfRule>
  </conditionalFormatting>
  <conditionalFormatting sqref="FD11 FF11:FJ11 FF13:FJ13 FD13">
    <cfRule type="expression" dxfId="452" priority="528">
      <formula>FD$6=TODAY()</formula>
    </cfRule>
  </conditionalFormatting>
  <conditionalFormatting sqref="FK11:FQ11 FK13:FQ13">
    <cfRule type="expression" dxfId="451" priority="527">
      <formula>FK$6=TODAY()</formula>
    </cfRule>
  </conditionalFormatting>
  <conditionalFormatting sqref="FK11:FQ11 FK13:FQ13">
    <cfRule type="expression" dxfId="450" priority="526">
      <formula>FK$6=TODAY()</formula>
    </cfRule>
  </conditionalFormatting>
  <conditionalFormatting sqref="FR11 FT11:FX11 FT13:FX13 FR13">
    <cfRule type="expression" dxfId="449" priority="525">
      <formula>FR$6=TODAY()</formula>
    </cfRule>
  </conditionalFormatting>
  <conditionalFormatting sqref="FR11 FT11:FX11 FT13:FX13 FR13">
    <cfRule type="expression" dxfId="448" priority="524">
      <formula>FR$6=TODAY()</formula>
    </cfRule>
  </conditionalFormatting>
  <conditionalFormatting sqref="FY11:GE11 FY13:GE13">
    <cfRule type="expression" dxfId="447" priority="523">
      <formula>FY$6=TODAY()</formula>
    </cfRule>
  </conditionalFormatting>
  <conditionalFormatting sqref="FY11:GE11 FY13:GE13">
    <cfRule type="expression" dxfId="446" priority="522">
      <formula>FY$6=TODAY()</formula>
    </cfRule>
  </conditionalFormatting>
  <conditionalFormatting sqref="GF11 GH11:GL11 GH13:GL13 GF13">
    <cfRule type="expression" dxfId="445" priority="521">
      <formula>GF$6=TODAY()</formula>
    </cfRule>
  </conditionalFormatting>
  <conditionalFormatting sqref="GF11 GH11:GL11 GH13:GL13 GF13">
    <cfRule type="expression" dxfId="444" priority="520">
      <formula>GF$6=TODAY()</formula>
    </cfRule>
  </conditionalFormatting>
  <conditionalFormatting sqref="GM11:GS11 GM13:GS13">
    <cfRule type="expression" dxfId="443" priority="519">
      <formula>GM$6=TODAY()</formula>
    </cfRule>
  </conditionalFormatting>
  <conditionalFormatting sqref="GM11:GS11 GM13:GS13">
    <cfRule type="expression" dxfId="442" priority="518">
      <formula>GM$6=TODAY()</formula>
    </cfRule>
  </conditionalFormatting>
  <conditionalFormatting sqref="HH11 HJ11:HN11 HJ13:HN13 HH13">
    <cfRule type="expression" dxfId="441" priority="513">
      <formula>HH$6=TODAY()</formula>
    </cfRule>
  </conditionalFormatting>
  <conditionalFormatting sqref="HH11 HJ11:HN11 HJ13:HN13 HH13">
    <cfRule type="expression" dxfId="440" priority="512">
      <formula>HH$6=TODAY()</formula>
    </cfRule>
  </conditionalFormatting>
  <conditionalFormatting sqref="HA11:HG11 HA13:HG13">
    <cfRule type="expression" dxfId="439" priority="515">
      <formula>HA$6=TODAY()</formula>
    </cfRule>
  </conditionalFormatting>
  <conditionalFormatting sqref="HA11:HG11 HA13:HG13">
    <cfRule type="expression" dxfId="438" priority="514">
      <formula>HA$6=TODAY()</formula>
    </cfRule>
  </conditionalFormatting>
  <conditionalFormatting sqref="HI11 HI13">
    <cfRule type="expression" dxfId="437" priority="496">
      <formula>HI$6=TODAY()</formula>
    </cfRule>
  </conditionalFormatting>
  <conditionalFormatting sqref="DO11 DO13">
    <cfRule type="expression" dxfId="436" priority="511">
      <formula>DO$6=TODAY()</formula>
    </cfRule>
  </conditionalFormatting>
  <conditionalFormatting sqref="DO11 DO13">
    <cfRule type="expression" dxfId="435" priority="510">
      <formula>DO$6=TODAY()</formula>
    </cfRule>
  </conditionalFormatting>
  <conditionalFormatting sqref="EC11 EC13">
    <cfRule type="expression" dxfId="434" priority="509">
      <formula>EC$6=TODAY()</formula>
    </cfRule>
  </conditionalFormatting>
  <conditionalFormatting sqref="EC11 EC13">
    <cfRule type="expression" dxfId="433" priority="508">
      <formula>EC$6=TODAY()</formula>
    </cfRule>
  </conditionalFormatting>
  <conditionalFormatting sqref="EQ11 EQ13">
    <cfRule type="expression" dxfId="432" priority="507">
      <formula>EQ$6=TODAY()</formula>
    </cfRule>
  </conditionalFormatting>
  <conditionalFormatting sqref="EQ11 EQ13">
    <cfRule type="expression" dxfId="431" priority="506">
      <formula>EQ$6=TODAY()</formula>
    </cfRule>
  </conditionalFormatting>
  <conditionalFormatting sqref="FE11 FE13">
    <cfRule type="expression" dxfId="430" priority="505">
      <formula>FE$6=TODAY()</formula>
    </cfRule>
  </conditionalFormatting>
  <conditionalFormatting sqref="FE11 FE13">
    <cfRule type="expression" dxfId="429" priority="504">
      <formula>FE$6=TODAY()</formula>
    </cfRule>
  </conditionalFormatting>
  <conditionalFormatting sqref="FS11 FS13">
    <cfRule type="expression" dxfId="428" priority="503">
      <formula>FS$6=TODAY()</formula>
    </cfRule>
  </conditionalFormatting>
  <conditionalFormatting sqref="FS11 FS13">
    <cfRule type="expression" dxfId="427" priority="502">
      <formula>FS$6=TODAY()</formula>
    </cfRule>
  </conditionalFormatting>
  <conditionalFormatting sqref="GG11 GG13">
    <cfRule type="expression" dxfId="426" priority="501">
      <formula>GG$6=TODAY()</formula>
    </cfRule>
  </conditionalFormatting>
  <conditionalFormatting sqref="GG11 GG13">
    <cfRule type="expression" dxfId="425" priority="500">
      <formula>GG$6=TODAY()</formula>
    </cfRule>
  </conditionalFormatting>
  <conditionalFormatting sqref="GU11 GU13">
    <cfRule type="expression" dxfId="424" priority="499">
      <formula>GU$6=TODAY()</formula>
    </cfRule>
  </conditionalFormatting>
  <conditionalFormatting sqref="GU11 GU13">
    <cfRule type="expression" dxfId="423" priority="498">
      <formula>GU$6=TODAY()</formula>
    </cfRule>
  </conditionalFormatting>
  <conditionalFormatting sqref="HI11 HI13">
    <cfRule type="expression" dxfId="422" priority="497">
      <formula>HI$6=TODAY()</formula>
    </cfRule>
  </conditionalFormatting>
  <conditionalFormatting sqref="M11:HN11 M13:HN13">
    <cfRule type="expression" dxfId="421" priority="559">
      <formula>AND($E11&lt;=M$6,ROUNDDOWN(($H11-$E11+1)*$J11,0)+$E11-1&gt;=M$6)</formula>
    </cfRule>
    <cfRule type="expression" dxfId="420" priority="560">
      <formula>AND(NOT(ISBLANK($E11)),$E11&lt;=M$6,$H11&gt;=M$6)</formula>
    </cfRule>
  </conditionalFormatting>
  <conditionalFormatting sqref="J15:J19">
    <cfRule type="dataBar" priority="490">
      <dataBar>
        <cfvo type="num" val="0"/>
        <cfvo type="num" val="1"/>
        <color theme="0" tint="-0.34998626667073579"/>
      </dataBar>
      <extLst>
        <ext xmlns:x14="http://schemas.microsoft.com/office/spreadsheetml/2009/9/main" uri="{B025F937-C7B1-47D3-B67F-A62EFF666E3E}">
          <x14:id>{E24DF7F9-A7D7-400A-B827-B9711597E190}</x14:id>
        </ext>
      </extLst>
    </cfRule>
  </conditionalFormatting>
  <conditionalFormatting sqref="M15:BP19">
    <cfRule type="expression" dxfId="419" priority="492">
      <formula>M$6=TODAY()</formula>
    </cfRule>
  </conditionalFormatting>
  <conditionalFormatting sqref="M15:BP19">
    <cfRule type="expression" dxfId="418" priority="491">
      <formula>M$6=TODAY()</formula>
    </cfRule>
  </conditionalFormatting>
  <conditionalFormatting sqref="BQ15:BW19">
    <cfRule type="expression" dxfId="417" priority="489">
      <formula>BQ$6=TODAY()</formula>
    </cfRule>
  </conditionalFormatting>
  <conditionalFormatting sqref="BQ15:BW19">
    <cfRule type="expression" dxfId="416" priority="488">
      <formula>BQ$6=TODAY()</formula>
    </cfRule>
  </conditionalFormatting>
  <conditionalFormatting sqref="BX15:CD19">
    <cfRule type="expression" dxfId="415" priority="487">
      <formula>BX$6=TODAY()</formula>
    </cfRule>
  </conditionalFormatting>
  <conditionalFormatting sqref="BX15:CD19">
    <cfRule type="expression" dxfId="414" priority="486">
      <formula>BX$6=TODAY()</formula>
    </cfRule>
  </conditionalFormatting>
  <conditionalFormatting sqref="GT15:GT19 GV15:GZ19">
    <cfRule type="expression" dxfId="413" priority="451">
      <formula>GT$6=TODAY()</formula>
    </cfRule>
  </conditionalFormatting>
  <conditionalFormatting sqref="GT15:GT19 GV15:GZ19">
    <cfRule type="expression" dxfId="412" priority="450">
      <formula>GT$6=TODAY()</formula>
    </cfRule>
  </conditionalFormatting>
  <conditionalFormatting sqref="CE15:CK19">
    <cfRule type="expression" dxfId="411" priority="485">
      <formula>CE$6=TODAY()</formula>
    </cfRule>
  </conditionalFormatting>
  <conditionalFormatting sqref="CE15:CK19">
    <cfRule type="expression" dxfId="410" priority="484">
      <formula>CE$6=TODAY()</formula>
    </cfRule>
  </conditionalFormatting>
  <conditionalFormatting sqref="CL15:CR19">
    <cfRule type="expression" dxfId="409" priority="483">
      <formula>CL$6=TODAY()</formula>
    </cfRule>
  </conditionalFormatting>
  <conditionalFormatting sqref="CL15:CR19">
    <cfRule type="expression" dxfId="408" priority="482">
      <formula>CL$6=TODAY()</formula>
    </cfRule>
  </conditionalFormatting>
  <conditionalFormatting sqref="CS15:CY19">
    <cfRule type="expression" dxfId="407" priority="481">
      <formula>CS$6=TODAY()</formula>
    </cfRule>
  </conditionalFormatting>
  <conditionalFormatting sqref="CS15:CY19">
    <cfRule type="expression" dxfId="406" priority="480">
      <formula>CS$6=TODAY()</formula>
    </cfRule>
  </conditionalFormatting>
  <conditionalFormatting sqref="CZ15:DF19">
    <cfRule type="expression" dxfId="405" priority="479">
      <formula>CZ$6=TODAY()</formula>
    </cfRule>
  </conditionalFormatting>
  <conditionalFormatting sqref="CZ15:DF19">
    <cfRule type="expression" dxfId="404" priority="478">
      <formula>CZ$6=TODAY()</formula>
    </cfRule>
  </conditionalFormatting>
  <conditionalFormatting sqref="DG15:DM19">
    <cfRule type="expression" dxfId="403" priority="477">
      <formula>DG$6=TODAY()</formula>
    </cfRule>
  </conditionalFormatting>
  <conditionalFormatting sqref="DG15:DM19">
    <cfRule type="expression" dxfId="402" priority="476">
      <formula>DG$6=TODAY()</formula>
    </cfRule>
  </conditionalFormatting>
  <conditionalFormatting sqref="DN15:DN19 DP15:DT19">
    <cfRule type="expression" dxfId="401" priority="475">
      <formula>DN$6=TODAY()</formula>
    </cfRule>
  </conditionalFormatting>
  <conditionalFormatting sqref="DN15:DN19 DP15:DT19">
    <cfRule type="expression" dxfId="400" priority="474">
      <formula>DN$6=TODAY()</formula>
    </cfRule>
  </conditionalFormatting>
  <conditionalFormatting sqref="DU15:EA19">
    <cfRule type="expression" dxfId="399" priority="473">
      <formula>DU$6=TODAY()</formula>
    </cfRule>
  </conditionalFormatting>
  <conditionalFormatting sqref="DU15:EA19">
    <cfRule type="expression" dxfId="398" priority="472">
      <formula>DU$6=TODAY()</formula>
    </cfRule>
  </conditionalFormatting>
  <conditionalFormatting sqref="EB15:EB19 ED15:EH19">
    <cfRule type="expression" dxfId="397" priority="471">
      <formula>EB$6=TODAY()</formula>
    </cfRule>
  </conditionalFormatting>
  <conditionalFormatting sqref="EB15:EB19 ED15:EH19">
    <cfRule type="expression" dxfId="396" priority="470">
      <formula>EB$6=TODAY()</formula>
    </cfRule>
  </conditionalFormatting>
  <conditionalFormatting sqref="EI15:EO19">
    <cfRule type="expression" dxfId="395" priority="469">
      <formula>EI$6=TODAY()</formula>
    </cfRule>
  </conditionalFormatting>
  <conditionalFormatting sqref="EI15:EO19">
    <cfRule type="expression" dxfId="394" priority="468">
      <formula>EI$6=TODAY()</formula>
    </cfRule>
  </conditionalFormatting>
  <conditionalFormatting sqref="EP15:EP19 ER15:EV19">
    <cfRule type="expression" dxfId="393" priority="467">
      <formula>EP$6=TODAY()</formula>
    </cfRule>
  </conditionalFormatting>
  <conditionalFormatting sqref="EP15:EP19 ER15:EV19">
    <cfRule type="expression" dxfId="392" priority="466">
      <formula>EP$6=TODAY()</formula>
    </cfRule>
  </conditionalFormatting>
  <conditionalFormatting sqref="EW15:FC19">
    <cfRule type="expression" dxfId="391" priority="465">
      <formula>EW$6=TODAY()</formula>
    </cfRule>
  </conditionalFormatting>
  <conditionalFormatting sqref="EW15:FC19">
    <cfRule type="expression" dxfId="390" priority="464">
      <formula>EW$6=TODAY()</formula>
    </cfRule>
  </conditionalFormatting>
  <conditionalFormatting sqref="FD15:FD19 FF15:FJ19">
    <cfRule type="expression" dxfId="389" priority="463">
      <formula>FD$6=TODAY()</formula>
    </cfRule>
  </conditionalFormatting>
  <conditionalFormatting sqref="FD15:FD19 FF15:FJ19">
    <cfRule type="expression" dxfId="388" priority="462">
      <formula>FD$6=TODAY()</formula>
    </cfRule>
  </conditionalFormatting>
  <conditionalFormatting sqref="FK15:FQ19">
    <cfRule type="expression" dxfId="387" priority="461">
      <formula>FK$6=TODAY()</formula>
    </cfRule>
  </conditionalFormatting>
  <conditionalFormatting sqref="FK15:FQ19">
    <cfRule type="expression" dxfId="386" priority="460">
      <formula>FK$6=TODAY()</formula>
    </cfRule>
  </conditionalFormatting>
  <conditionalFormatting sqref="FR15:FR19 FT15:FX19">
    <cfRule type="expression" dxfId="385" priority="459">
      <formula>FR$6=TODAY()</formula>
    </cfRule>
  </conditionalFormatting>
  <conditionalFormatting sqref="FR15:FR19 FT15:FX19">
    <cfRule type="expression" dxfId="384" priority="458">
      <formula>FR$6=TODAY()</formula>
    </cfRule>
  </conditionalFormatting>
  <conditionalFormatting sqref="FY15:GE19">
    <cfRule type="expression" dxfId="383" priority="457">
      <formula>FY$6=TODAY()</formula>
    </cfRule>
  </conditionalFormatting>
  <conditionalFormatting sqref="FY15:GE19">
    <cfRule type="expression" dxfId="382" priority="456">
      <formula>FY$6=TODAY()</formula>
    </cfRule>
  </conditionalFormatting>
  <conditionalFormatting sqref="GF15:GF19 GH15:GL19">
    <cfRule type="expression" dxfId="381" priority="455">
      <formula>GF$6=TODAY()</formula>
    </cfRule>
  </conditionalFormatting>
  <conditionalFormatting sqref="GF15:GF19 GH15:GL19">
    <cfRule type="expression" dxfId="380" priority="454">
      <formula>GF$6=TODAY()</formula>
    </cfRule>
  </conditionalFormatting>
  <conditionalFormatting sqref="GM15:GS19">
    <cfRule type="expression" dxfId="379" priority="453">
      <formula>GM$6=TODAY()</formula>
    </cfRule>
  </conditionalFormatting>
  <conditionalFormatting sqref="GM15:GS19">
    <cfRule type="expression" dxfId="378" priority="452">
      <formula>GM$6=TODAY()</formula>
    </cfRule>
  </conditionalFormatting>
  <conditionalFormatting sqref="HH15:HH19 HJ15:HN19">
    <cfRule type="expression" dxfId="377" priority="447">
      <formula>HH$6=TODAY()</formula>
    </cfRule>
  </conditionalFormatting>
  <conditionalFormatting sqref="HH15:HH19 HJ15:HN19">
    <cfRule type="expression" dxfId="376" priority="446">
      <formula>HH$6=TODAY()</formula>
    </cfRule>
  </conditionalFormatting>
  <conditionalFormatting sqref="HA15:HG19">
    <cfRule type="expression" dxfId="375" priority="449">
      <formula>HA$6=TODAY()</formula>
    </cfRule>
  </conditionalFormatting>
  <conditionalFormatting sqref="HA15:HG19">
    <cfRule type="expression" dxfId="374" priority="448">
      <formula>HA$6=TODAY()</formula>
    </cfRule>
  </conditionalFormatting>
  <conditionalFormatting sqref="HI15:HI19">
    <cfRule type="expression" dxfId="373" priority="430">
      <formula>HI$6=TODAY()</formula>
    </cfRule>
  </conditionalFormatting>
  <conditionalFormatting sqref="DO15:DO19">
    <cfRule type="expression" dxfId="372" priority="445">
      <formula>DO$6=TODAY()</formula>
    </cfRule>
  </conditionalFormatting>
  <conditionalFormatting sqref="DO15:DO19">
    <cfRule type="expression" dxfId="371" priority="444">
      <formula>DO$6=TODAY()</formula>
    </cfRule>
  </conditionalFormatting>
  <conditionalFormatting sqref="EC15:EC19">
    <cfRule type="expression" dxfId="370" priority="443">
      <formula>EC$6=TODAY()</formula>
    </cfRule>
  </conditionalFormatting>
  <conditionalFormatting sqref="EC15:EC19">
    <cfRule type="expression" dxfId="369" priority="442">
      <formula>EC$6=TODAY()</formula>
    </cfRule>
  </conditionalFormatting>
  <conditionalFormatting sqref="EQ15:EQ19">
    <cfRule type="expression" dxfId="368" priority="441">
      <formula>EQ$6=TODAY()</formula>
    </cfRule>
  </conditionalFormatting>
  <conditionalFormatting sqref="EQ15:EQ19">
    <cfRule type="expression" dxfId="367" priority="440">
      <formula>EQ$6=TODAY()</formula>
    </cfRule>
  </conditionalFormatting>
  <conditionalFormatting sqref="FE15:FE19">
    <cfRule type="expression" dxfId="366" priority="439">
      <formula>FE$6=TODAY()</formula>
    </cfRule>
  </conditionalFormatting>
  <conditionalFormatting sqref="FE15:FE19">
    <cfRule type="expression" dxfId="365" priority="438">
      <formula>FE$6=TODAY()</formula>
    </cfRule>
  </conditionalFormatting>
  <conditionalFormatting sqref="FS15:FS19">
    <cfRule type="expression" dxfId="364" priority="437">
      <formula>FS$6=TODAY()</formula>
    </cfRule>
  </conditionalFormatting>
  <conditionalFormatting sqref="FS15:FS19">
    <cfRule type="expression" dxfId="363" priority="436">
      <formula>FS$6=TODAY()</formula>
    </cfRule>
  </conditionalFormatting>
  <conditionalFormatting sqref="GG15:GG19">
    <cfRule type="expression" dxfId="362" priority="435">
      <formula>GG$6=TODAY()</formula>
    </cfRule>
  </conditionalFormatting>
  <conditionalFormatting sqref="GG15:GG19">
    <cfRule type="expression" dxfId="361" priority="434">
      <formula>GG$6=TODAY()</formula>
    </cfRule>
  </conditionalFormatting>
  <conditionalFormatting sqref="GU15:GU19">
    <cfRule type="expression" dxfId="360" priority="433">
      <formula>GU$6=TODAY()</formula>
    </cfRule>
  </conditionalFormatting>
  <conditionalFormatting sqref="GU15:GU19">
    <cfRule type="expression" dxfId="359" priority="432">
      <formula>GU$6=TODAY()</formula>
    </cfRule>
  </conditionalFormatting>
  <conditionalFormatting sqref="HI15:HI19">
    <cfRule type="expression" dxfId="358" priority="431">
      <formula>HI$6=TODAY()</formula>
    </cfRule>
  </conditionalFormatting>
  <conditionalFormatting sqref="M15:HN19">
    <cfRule type="expression" dxfId="357" priority="493">
      <formula>AND($E15&lt;=M$6,ROUNDDOWN(($H15-$E15+1)*$J15,0)+$E15-1&gt;=M$6)</formula>
    </cfRule>
    <cfRule type="expression" dxfId="356" priority="494">
      <formula>AND(NOT(ISBLANK($E15)),$E15&lt;=M$6,$H15&gt;=M$6)</formula>
    </cfRule>
  </conditionalFormatting>
  <conditionalFormatting sqref="K15:K19">
    <cfRule type="cellIs" dxfId="355" priority="429" operator="lessThan">
      <formula>G15</formula>
    </cfRule>
  </conditionalFormatting>
  <conditionalFormatting sqref="K10">
    <cfRule type="cellIs" dxfId="354" priority="561" operator="lessThan">
      <formula>G10</formula>
    </cfRule>
  </conditionalFormatting>
  <conditionalFormatting sqref="K11 K13">
    <cfRule type="cellIs" dxfId="353" priority="495" operator="lessThan">
      <formula>G11</formula>
    </cfRule>
  </conditionalFormatting>
  <conditionalFormatting sqref="J26:J27">
    <cfRule type="dataBar" priority="425">
      <dataBar>
        <cfvo type="num" val="0"/>
        <cfvo type="num" val="1"/>
        <color theme="0" tint="-0.34998626667073579"/>
      </dataBar>
      <extLst>
        <ext xmlns:x14="http://schemas.microsoft.com/office/spreadsheetml/2009/9/main" uri="{B025F937-C7B1-47D3-B67F-A62EFF666E3E}">
          <x14:id>{2CA1D4A9-0ABB-4955-81D7-14E15B02372C}</x14:id>
        </ext>
      </extLst>
    </cfRule>
  </conditionalFormatting>
  <conditionalFormatting sqref="M26:BP27">
    <cfRule type="expression" dxfId="352" priority="426">
      <formula>M$6=TODAY()</formula>
    </cfRule>
  </conditionalFormatting>
  <conditionalFormatting sqref="BQ26:BW27">
    <cfRule type="expression" dxfId="351" priority="424">
      <formula>BQ$6=TODAY()</formula>
    </cfRule>
  </conditionalFormatting>
  <conditionalFormatting sqref="BX26:CD27">
    <cfRule type="expression" dxfId="350" priority="423">
      <formula>BX$6=TODAY()</formula>
    </cfRule>
  </conditionalFormatting>
  <conditionalFormatting sqref="GT26:GZ27">
    <cfRule type="expression" dxfId="349" priority="405">
      <formula>GT$6=TODAY()</formula>
    </cfRule>
  </conditionalFormatting>
  <conditionalFormatting sqref="CE26:CK27">
    <cfRule type="expression" dxfId="348" priority="422">
      <formula>CE$6=TODAY()</formula>
    </cfRule>
  </conditionalFormatting>
  <conditionalFormatting sqref="CL26:CR27">
    <cfRule type="expression" dxfId="347" priority="421">
      <formula>CL$6=TODAY()</formula>
    </cfRule>
  </conditionalFormatting>
  <conditionalFormatting sqref="CS26:CY27">
    <cfRule type="expression" dxfId="346" priority="420">
      <formula>CS$6=TODAY()</formula>
    </cfRule>
  </conditionalFormatting>
  <conditionalFormatting sqref="CZ26:DF27">
    <cfRule type="expression" dxfId="345" priority="419">
      <formula>CZ$6=TODAY()</formula>
    </cfRule>
  </conditionalFormatting>
  <conditionalFormatting sqref="DG26:DM27">
    <cfRule type="expression" dxfId="344" priority="418">
      <formula>DG$6=TODAY()</formula>
    </cfRule>
  </conditionalFormatting>
  <conditionalFormatting sqref="DN26:DT27">
    <cfRule type="expression" dxfId="343" priority="417">
      <formula>DN$6=TODAY()</formula>
    </cfRule>
  </conditionalFormatting>
  <conditionalFormatting sqref="DU26:EA27">
    <cfRule type="expression" dxfId="342" priority="416">
      <formula>DU$6=TODAY()</formula>
    </cfRule>
  </conditionalFormatting>
  <conditionalFormatting sqref="EB26:EH27">
    <cfRule type="expression" dxfId="341" priority="415">
      <formula>EB$6=TODAY()</formula>
    </cfRule>
  </conditionalFormatting>
  <conditionalFormatting sqref="EI26:EO27">
    <cfRule type="expression" dxfId="340" priority="414">
      <formula>EI$6=TODAY()</formula>
    </cfRule>
  </conditionalFormatting>
  <conditionalFormatting sqref="EP26:EV27">
    <cfRule type="expression" dxfId="339" priority="413">
      <formula>EP$6=TODAY()</formula>
    </cfRule>
  </conditionalFormatting>
  <conditionalFormatting sqref="EW26:FC27">
    <cfRule type="expression" dxfId="338" priority="412">
      <formula>EW$6=TODAY()</formula>
    </cfRule>
  </conditionalFormatting>
  <conditionalFormatting sqref="FD26:FJ27">
    <cfRule type="expression" dxfId="337" priority="411">
      <formula>FD$6=TODAY()</formula>
    </cfRule>
  </conditionalFormatting>
  <conditionalFormatting sqref="FK26:FQ27">
    <cfRule type="expression" dxfId="336" priority="410">
      <formula>FK$6=TODAY()</formula>
    </cfRule>
  </conditionalFormatting>
  <conditionalFormatting sqref="FR26:FX27">
    <cfRule type="expression" dxfId="335" priority="409">
      <formula>FR$6=TODAY()</formula>
    </cfRule>
  </conditionalFormatting>
  <conditionalFormatting sqref="FY26:GE27">
    <cfRule type="expression" dxfId="334" priority="408">
      <formula>FY$6=TODAY()</formula>
    </cfRule>
  </conditionalFormatting>
  <conditionalFormatting sqref="GF26:GL27">
    <cfRule type="expression" dxfId="333" priority="407">
      <formula>GF$6=TODAY()</formula>
    </cfRule>
  </conditionalFormatting>
  <conditionalFormatting sqref="GM26:GS27">
    <cfRule type="expression" dxfId="332" priority="406">
      <formula>GM$6=TODAY()</formula>
    </cfRule>
  </conditionalFormatting>
  <conditionalFormatting sqref="HH26:HN27">
    <cfRule type="expression" dxfId="331" priority="403">
      <formula>HH$6=TODAY()</formula>
    </cfRule>
  </conditionalFormatting>
  <conditionalFormatting sqref="HA26:HG27">
    <cfRule type="expression" dxfId="330" priority="404">
      <formula>HA$6=TODAY()</formula>
    </cfRule>
  </conditionalFormatting>
  <conditionalFormatting sqref="M26:HN27">
    <cfRule type="expression" dxfId="329" priority="427">
      <formula>AND($E26&lt;=M$6,ROUNDDOWN(($H26-$E26+1)*$J26,0)+$E26-1&gt;=M$6)</formula>
    </cfRule>
    <cfRule type="expression" dxfId="328" priority="428">
      <formula>AND(NOT(ISBLANK($E26)),$E26&lt;=M$6,$H26&gt;=M$6)</formula>
    </cfRule>
  </conditionalFormatting>
  <conditionalFormatting sqref="J31">
    <cfRule type="dataBar" priority="398">
      <dataBar>
        <cfvo type="num" val="0"/>
        <cfvo type="num" val="1"/>
        <color theme="0" tint="-0.34998626667073579"/>
      </dataBar>
      <extLst>
        <ext xmlns:x14="http://schemas.microsoft.com/office/spreadsheetml/2009/9/main" uri="{B025F937-C7B1-47D3-B67F-A62EFF666E3E}">
          <x14:id>{C30603CC-7071-497E-AED7-B05761756453}</x14:id>
        </ext>
      </extLst>
    </cfRule>
  </conditionalFormatting>
  <conditionalFormatting sqref="M31:BP31">
    <cfRule type="expression" dxfId="327" priority="400">
      <formula>M$6=TODAY()</formula>
    </cfRule>
  </conditionalFormatting>
  <conditionalFormatting sqref="M31:BP31">
    <cfRule type="expression" dxfId="326" priority="399">
      <formula>M$6=TODAY()</formula>
    </cfRule>
  </conditionalFormatting>
  <conditionalFormatting sqref="BQ31:BW31">
    <cfRule type="expression" dxfId="325" priority="397">
      <formula>BQ$6=TODAY()</formula>
    </cfRule>
  </conditionalFormatting>
  <conditionalFormatting sqref="BQ31:BW31">
    <cfRule type="expression" dxfId="324" priority="396">
      <formula>BQ$6=TODAY()</formula>
    </cfRule>
  </conditionalFormatting>
  <conditionalFormatting sqref="BX31:CD31">
    <cfRule type="expression" dxfId="323" priority="395">
      <formula>BX$6=TODAY()</formula>
    </cfRule>
  </conditionalFormatting>
  <conditionalFormatting sqref="BX31:CD31">
    <cfRule type="expression" dxfId="322" priority="394">
      <formula>BX$6=TODAY()</formula>
    </cfRule>
  </conditionalFormatting>
  <conditionalFormatting sqref="GT31 GV31:GZ31">
    <cfRule type="expression" dxfId="321" priority="359">
      <formula>GT$6=TODAY()</formula>
    </cfRule>
  </conditionalFormatting>
  <conditionalFormatting sqref="GT31 GV31:GZ31">
    <cfRule type="expression" dxfId="320" priority="358">
      <formula>GT$6=TODAY()</formula>
    </cfRule>
  </conditionalFormatting>
  <conditionalFormatting sqref="CE31:CK31">
    <cfRule type="expression" dxfId="319" priority="393">
      <formula>CE$6=TODAY()</formula>
    </cfRule>
  </conditionalFormatting>
  <conditionalFormatting sqref="CE31:CK31">
    <cfRule type="expression" dxfId="318" priority="392">
      <formula>CE$6=TODAY()</formula>
    </cfRule>
  </conditionalFormatting>
  <conditionalFormatting sqref="CL31:CR31">
    <cfRule type="expression" dxfId="317" priority="391">
      <formula>CL$6=TODAY()</formula>
    </cfRule>
  </conditionalFormatting>
  <conditionalFormatting sqref="CL31:CR31">
    <cfRule type="expression" dxfId="316" priority="390">
      <formula>CL$6=TODAY()</formula>
    </cfRule>
  </conditionalFormatting>
  <conditionalFormatting sqref="CS31:CY31">
    <cfRule type="expression" dxfId="315" priority="389">
      <formula>CS$6=TODAY()</formula>
    </cfRule>
  </conditionalFormatting>
  <conditionalFormatting sqref="CS31:CY31">
    <cfRule type="expression" dxfId="314" priority="388">
      <formula>CS$6=TODAY()</formula>
    </cfRule>
  </conditionalFormatting>
  <conditionalFormatting sqref="CZ31:DF31">
    <cfRule type="expression" dxfId="313" priority="387">
      <formula>CZ$6=TODAY()</formula>
    </cfRule>
  </conditionalFormatting>
  <conditionalFormatting sqref="CZ31:DF31">
    <cfRule type="expression" dxfId="312" priority="386">
      <formula>CZ$6=TODAY()</formula>
    </cfRule>
  </conditionalFormatting>
  <conditionalFormatting sqref="DG31:DM31">
    <cfRule type="expression" dxfId="311" priority="385">
      <formula>DG$6=TODAY()</formula>
    </cfRule>
  </conditionalFormatting>
  <conditionalFormatting sqref="DG31:DM31">
    <cfRule type="expression" dxfId="310" priority="384">
      <formula>DG$6=TODAY()</formula>
    </cfRule>
  </conditionalFormatting>
  <conditionalFormatting sqref="DN31 DP31:DT31">
    <cfRule type="expression" dxfId="309" priority="383">
      <formula>DN$6=TODAY()</formula>
    </cfRule>
  </conditionalFormatting>
  <conditionalFormatting sqref="DN31 DP31:DT31">
    <cfRule type="expression" dxfId="308" priority="382">
      <formula>DN$6=TODAY()</formula>
    </cfRule>
  </conditionalFormatting>
  <conditionalFormatting sqref="DU31:EA31">
    <cfRule type="expression" dxfId="307" priority="381">
      <formula>DU$6=TODAY()</formula>
    </cfRule>
  </conditionalFormatting>
  <conditionalFormatting sqref="DU31:EA31">
    <cfRule type="expression" dxfId="306" priority="380">
      <formula>DU$6=TODAY()</formula>
    </cfRule>
  </conditionalFormatting>
  <conditionalFormatting sqref="EB31 ED31:EH31">
    <cfRule type="expression" dxfId="305" priority="379">
      <formula>EB$6=TODAY()</formula>
    </cfRule>
  </conditionalFormatting>
  <conditionalFormatting sqref="EB31 ED31:EH31">
    <cfRule type="expression" dxfId="304" priority="378">
      <formula>EB$6=TODAY()</formula>
    </cfRule>
  </conditionalFormatting>
  <conditionalFormatting sqref="EI31:EO31">
    <cfRule type="expression" dxfId="303" priority="377">
      <formula>EI$6=TODAY()</formula>
    </cfRule>
  </conditionalFormatting>
  <conditionalFormatting sqref="EI31:EO31">
    <cfRule type="expression" dxfId="302" priority="376">
      <formula>EI$6=TODAY()</formula>
    </cfRule>
  </conditionalFormatting>
  <conditionalFormatting sqref="EP31 ER31:EV31">
    <cfRule type="expression" dxfId="301" priority="375">
      <formula>EP$6=TODAY()</formula>
    </cfRule>
  </conditionalFormatting>
  <conditionalFormatting sqref="EP31 ER31:EV31">
    <cfRule type="expression" dxfId="300" priority="374">
      <formula>EP$6=TODAY()</formula>
    </cfRule>
  </conditionalFormatting>
  <conditionalFormatting sqref="EW31:FC31">
    <cfRule type="expression" dxfId="299" priority="373">
      <formula>EW$6=TODAY()</formula>
    </cfRule>
  </conditionalFormatting>
  <conditionalFormatting sqref="EW31:FC31">
    <cfRule type="expression" dxfId="298" priority="372">
      <formula>EW$6=TODAY()</formula>
    </cfRule>
  </conditionalFormatting>
  <conditionalFormatting sqref="FD31 FF31:FJ31">
    <cfRule type="expression" dxfId="297" priority="371">
      <formula>FD$6=TODAY()</formula>
    </cfRule>
  </conditionalFormatting>
  <conditionalFormatting sqref="FD31 FF31:FJ31">
    <cfRule type="expression" dxfId="296" priority="370">
      <formula>FD$6=TODAY()</formula>
    </cfRule>
  </conditionalFormatting>
  <conditionalFormatting sqref="FK31:FQ31">
    <cfRule type="expression" dxfId="295" priority="369">
      <formula>FK$6=TODAY()</formula>
    </cfRule>
  </conditionalFormatting>
  <conditionalFormatting sqref="FK31:FQ31">
    <cfRule type="expression" dxfId="294" priority="368">
      <formula>FK$6=TODAY()</formula>
    </cfRule>
  </conditionalFormatting>
  <conditionalFormatting sqref="FR31 FT31:FX31">
    <cfRule type="expression" dxfId="293" priority="367">
      <formula>FR$6=TODAY()</formula>
    </cfRule>
  </conditionalFormatting>
  <conditionalFormatting sqref="FR31 FT31:FX31">
    <cfRule type="expression" dxfId="292" priority="366">
      <formula>FR$6=TODAY()</formula>
    </cfRule>
  </conditionalFormatting>
  <conditionalFormatting sqref="FY31:GE31">
    <cfRule type="expression" dxfId="291" priority="365">
      <formula>FY$6=TODAY()</formula>
    </cfRule>
  </conditionalFormatting>
  <conditionalFormatting sqref="FY31:GE31">
    <cfRule type="expression" dxfId="290" priority="364">
      <formula>FY$6=TODAY()</formula>
    </cfRule>
  </conditionalFormatting>
  <conditionalFormatting sqref="GF31 GH31:GL31">
    <cfRule type="expression" dxfId="289" priority="363">
      <formula>GF$6=TODAY()</formula>
    </cfRule>
  </conditionalFormatting>
  <conditionalFormatting sqref="GF31 GH31:GL31">
    <cfRule type="expression" dxfId="288" priority="362">
      <formula>GF$6=TODAY()</formula>
    </cfRule>
  </conditionalFormatting>
  <conditionalFormatting sqref="GM31:GS31">
    <cfRule type="expression" dxfId="287" priority="361">
      <formula>GM$6=TODAY()</formula>
    </cfRule>
  </conditionalFormatting>
  <conditionalFormatting sqref="GM31:GS31">
    <cfRule type="expression" dxfId="286" priority="360">
      <formula>GM$6=TODAY()</formula>
    </cfRule>
  </conditionalFormatting>
  <conditionalFormatting sqref="HH31 HJ31:HN31">
    <cfRule type="expression" dxfId="285" priority="355">
      <formula>HH$6=TODAY()</formula>
    </cfRule>
  </conditionalFormatting>
  <conditionalFormatting sqref="HH31 HJ31:HN31">
    <cfRule type="expression" dxfId="284" priority="354">
      <formula>HH$6=TODAY()</formula>
    </cfRule>
  </conditionalFormatting>
  <conditionalFormatting sqref="HA31:HG31">
    <cfRule type="expression" dxfId="283" priority="357">
      <formula>HA$6=TODAY()</formula>
    </cfRule>
  </conditionalFormatting>
  <conditionalFormatting sqref="HA31:HG31">
    <cfRule type="expression" dxfId="282" priority="356">
      <formula>HA$6=TODAY()</formula>
    </cfRule>
  </conditionalFormatting>
  <conditionalFormatting sqref="HI31">
    <cfRule type="expression" dxfId="281" priority="338">
      <formula>HI$6=TODAY()</formula>
    </cfRule>
  </conditionalFormatting>
  <conditionalFormatting sqref="DO31">
    <cfRule type="expression" dxfId="280" priority="353">
      <formula>DO$6=TODAY()</formula>
    </cfRule>
  </conditionalFormatting>
  <conditionalFormatting sqref="DO31">
    <cfRule type="expression" dxfId="279" priority="352">
      <formula>DO$6=TODAY()</formula>
    </cfRule>
  </conditionalFormatting>
  <conditionalFormatting sqref="EC31">
    <cfRule type="expression" dxfId="278" priority="351">
      <formula>EC$6=TODAY()</formula>
    </cfRule>
  </conditionalFormatting>
  <conditionalFormatting sqref="EC31">
    <cfRule type="expression" dxfId="277" priority="350">
      <formula>EC$6=TODAY()</formula>
    </cfRule>
  </conditionalFormatting>
  <conditionalFormatting sqref="EQ31">
    <cfRule type="expression" dxfId="276" priority="349">
      <formula>EQ$6=TODAY()</formula>
    </cfRule>
  </conditionalFormatting>
  <conditionalFormatting sqref="EQ31">
    <cfRule type="expression" dxfId="275" priority="348">
      <formula>EQ$6=TODAY()</formula>
    </cfRule>
  </conditionalFormatting>
  <conditionalFormatting sqref="FE31">
    <cfRule type="expression" dxfId="274" priority="347">
      <formula>FE$6=TODAY()</formula>
    </cfRule>
  </conditionalFormatting>
  <conditionalFormatting sqref="FE31">
    <cfRule type="expression" dxfId="273" priority="346">
      <formula>FE$6=TODAY()</formula>
    </cfRule>
  </conditionalFormatting>
  <conditionalFormatting sqref="FS31">
    <cfRule type="expression" dxfId="272" priority="345">
      <formula>FS$6=TODAY()</formula>
    </cfRule>
  </conditionalFormatting>
  <conditionalFormatting sqref="FS31">
    <cfRule type="expression" dxfId="271" priority="344">
      <formula>FS$6=TODAY()</formula>
    </cfRule>
  </conditionalFormatting>
  <conditionalFormatting sqref="GG31">
    <cfRule type="expression" dxfId="270" priority="343">
      <formula>GG$6=TODAY()</formula>
    </cfRule>
  </conditionalFormatting>
  <conditionalFormatting sqref="GG31">
    <cfRule type="expression" dxfId="269" priority="342">
      <formula>GG$6=TODAY()</formula>
    </cfRule>
  </conditionalFormatting>
  <conditionalFormatting sqref="GU31">
    <cfRule type="expression" dxfId="268" priority="341">
      <formula>GU$6=TODAY()</formula>
    </cfRule>
  </conditionalFormatting>
  <conditionalFormatting sqref="GU31">
    <cfRule type="expression" dxfId="267" priority="340">
      <formula>GU$6=TODAY()</formula>
    </cfRule>
  </conditionalFormatting>
  <conditionalFormatting sqref="HI31">
    <cfRule type="expression" dxfId="266" priority="339">
      <formula>HI$6=TODAY()</formula>
    </cfRule>
  </conditionalFormatting>
  <conditionalFormatting sqref="M31:HN31">
    <cfRule type="expression" dxfId="265" priority="401">
      <formula>AND($E31&lt;=M$6,ROUNDDOWN(($H31-$E31+1)*$J31,0)+$E31-1&gt;=M$6)</formula>
    </cfRule>
    <cfRule type="expression" dxfId="264" priority="402">
      <formula>AND(NOT(ISBLANK($E31)),$E31&lt;=M$6,$H31&gt;=M$6)</formula>
    </cfRule>
  </conditionalFormatting>
  <conditionalFormatting sqref="K31">
    <cfRule type="cellIs" dxfId="263" priority="337" operator="lessThan">
      <formula>$G$8</formula>
    </cfRule>
  </conditionalFormatting>
  <conditionalFormatting sqref="J32">
    <cfRule type="dataBar" priority="332">
      <dataBar>
        <cfvo type="num" val="0"/>
        <cfvo type="num" val="1"/>
        <color theme="0" tint="-0.34998626667073579"/>
      </dataBar>
      <extLst>
        <ext xmlns:x14="http://schemas.microsoft.com/office/spreadsheetml/2009/9/main" uri="{B025F937-C7B1-47D3-B67F-A62EFF666E3E}">
          <x14:id>{FCC5633D-3462-4975-9E77-52581F5322F6}</x14:id>
        </ext>
      </extLst>
    </cfRule>
  </conditionalFormatting>
  <conditionalFormatting sqref="M32:BP32">
    <cfRule type="expression" dxfId="262" priority="334">
      <formula>M$6=TODAY()</formula>
    </cfRule>
  </conditionalFormatting>
  <conditionalFormatting sqref="M32:BP32">
    <cfRule type="expression" dxfId="261" priority="333">
      <formula>M$6=TODAY()</formula>
    </cfRule>
  </conditionalFormatting>
  <conditionalFormatting sqref="BQ32:BW32">
    <cfRule type="expression" dxfId="260" priority="331">
      <formula>BQ$6=TODAY()</formula>
    </cfRule>
  </conditionalFormatting>
  <conditionalFormatting sqref="BQ32:BW32">
    <cfRule type="expression" dxfId="259" priority="330">
      <formula>BQ$6=TODAY()</formula>
    </cfRule>
  </conditionalFormatting>
  <conditionalFormatting sqref="BX32:CD32">
    <cfRule type="expression" dxfId="258" priority="329">
      <formula>BX$6=TODAY()</formula>
    </cfRule>
  </conditionalFormatting>
  <conditionalFormatting sqref="BX32:CD32">
    <cfRule type="expression" dxfId="257" priority="328">
      <formula>BX$6=TODAY()</formula>
    </cfRule>
  </conditionalFormatting>
  <conditionalFormatting sqref="GT32 GV32:GZ32">
    <cfRule type="expression" dxfId="256" priority="293">
      <formula>GT$6=TODAY()</formula>
    </cfRule>
  </conditionalFormatting>
  <conditionalFormatting sqref="GT32 GV32:GZ32">
    <cfRule type="expression" dxfId="255" priority="292">
      <formula>GT$6=TODAY()</formula>
    </cfRule>
  </conditionalFormatting>
  <conditionalFormatting sqref="CE32:CK32">
    <cfRule type="expression" dxfId="254" priority="327">
      <formula>CE$6=TODAY()</formula>
    </cfRule>
  </conditionalFormatting>
  <conditionalFormatting sqref="CE32:CK32">
    <cfRule type="expression" dxfId="253" priority="326">
      <formula>CE$6=TODAY()</formula>
    </cfRule>
  </conditionalFormatting>
  <conditionalFormatting sqref="CL32:CR32">
    <cfRule type="expression" dxfId="252" priority="325">
      <formula>CL$6=TODAY()</formula>
    </cfRule>
  </conditionalFormatting>
  <conditionalFormatting sqref="CL32:CR32">
    <cfRule type="expression" dxfId="251" priority="324">
      <formula>CL$6=TODAY()</formula>
    </cfRule>
  </conditionalFormatting>
  <conditionalFormatting sqref="CS32:CY32">
    <cfRule type="expression" dxfId="250" priority="323">
      <formula>CS$6=TODAY()</formula>
    </cfRule>
  </conditionalFormatting>
  <conditionalFormatting sqref="CS32:CY32">
    <cfRule type="expression" dxfId="249" priority="322">
      <formula>CS$6=TODAY()</formula>
    </cfRule>
  </conditionalFormatting>
  <conditionalFormatting sqref="CZ32:DF32">
    <cfRule type="expression" dxfId="248" priority="321">
      <formula>CZ$6=TODAY()</formula>
    </cfRule>
  </conditionalFormatting>
  <conditionalFormatting sqref="CZ32:DF32">
    <cfRule type="expression" dxfId="247" priority="320">
      <formula>CZ$6=TODAY()</formula>
    </cfRule>
  </conditionalFormatting>
  <conditionalFormatting sqref="DG32:DM32">
    <cfRule type="expression" dxfId="246" priority="319">
      <formula>DG$6=TODAY()</formula>
    </cfRule>
  </conditionalFormatting>
  <conditionalFormatting sqref="DG32:DM32">
    <cfRule type="expression" dxfId="245" priority="318">
      <formula>DG$6=TODAY()</formula>
    </cfRule>
  </conditionalFormatting>
  <conditionalFormatting sqref="DN32 DP32:DT32">
    <cfRule type="expression" dxfId="244" priority="317">
      <formula>DN$6=TODAY()</formula>
    </cfRule>
  </conditionalFormatting>
  <conditionalFormatting sqref="DN32 DP32:DT32">
    <cfRule type="expression" dxfId="243" priority="316">
      <formula>DN$6=TODAY()</formula>
    </cfRule>
  </conditionalFormatting>
  <conditionalFormatting sqref="DU32:EA32">
    <cfRule type="expression" dxfId="242" priority="315">
      <formula>DU$6=TODAY()</formula>
    </cfRule>
  </conditionalFormatting>
  <conditionalFormatting sqref="DU32:EA32">
    <cfRule type="expression" dxfId="241" priority="314">
      <formula>DU$6=TODAY()</formula>
    </cfRule>
  </conditionalFormatting>
  <conditionalFormatting sqref="EB32 ED32:EH32">
    <cfRule type="expression" dxfId="240" priority="313">
      <formula>EB$6=TODAY()</formula>
    </cfRule>
  </conditionalFormatting>
  <conditionalFormatting sqref="EB32 ED32:EH32">
    <cfRule type="expression" dxfId="239" priority="312">
      <formula>EB$6=TODAY()</formula>
    </cfRule>
  </conditionalFormatting>
  <conditionalFormatting sqref="EI32:EO32">
    <cfRule type="expression" dxfId="238" priority="311">
      <formula>EI$6=TODAY()</formula>
    </cfRule>
  </conditionalFormatting>
  <conditionalFormatting sqref="EI32:EO32">
    <cfRule type="expression" dxfId="237" priority="310">
      <formula>EI$6=TODAY()</formula>
    </cfRule>
  </conditionalFormatting>
  <conditionalFormatting sqref="EP32 ER32:EV32">
    <cfRule type="expression" dxfId="236" priority="309">
      <formula>EP$6=TODAY()</formula>
    </cfRule>
  </conditionalFormatting>
  <conditionalFormatting sqref="EP32 ER32:EV32">
    <cfRule type="expression" dxfId="235" priority="308">
      <formula>EP$6=TODAY()</formula>
    </cfRule>
  </conditionalFormatting>
  <conditionalFormatting sqref="EW32:FC32">
    <cfRule type="expression" dxfId="234" priority="307">
      <formula>EW$6=TODAY()</formula>
    </cfRule>
  </conditionalFormatting>
  <conditionalFormatting sqref="EW32:FC32">
    <cfRule type="expression" dxfId="233" priority="306">
      <formula>EW$6=TODAY()</formula>
    </cfRule>
  </conditionalFormatting>
  <conditionalFormatting sqref="FD32 FF32:FJ32">
    <cfRule type="expression" dxfId="232" priority="305">
      <formula>FD$6=TODAY()</formula>
    </cfRule>
  </conditionalFormatting>
  <conditionalFormatting sqref="FD32 FF32:FJ32">
    <cfRule type="expression" dxfId="231" priority="304">
      <formula>FD$6=TODAY()</formula>
    </cfRule>
  </conditionalFormatting>
  <conditionalFormatting sqref="FK32:FQ32">
    <cfRule type="expression" dxfId="230" priority="303">
      <formula>FK$6=TODAY()</formula>
    </cfRule>
  </conditionalFormatting>
  <conditionalFormatting sqref="FK32:FQ32">
    <cfRule type="expression" dxfId="229" priority="302">
      <formula>FK$6=TODAY()</formula>
    </cfRule>
  </conditionalFormatting>
  <conditionalFormatting sqref="FR32 FT32:FX32">
    <cfRule type="expression" dxfId="228" priority="301">
      <formula>FR$6=TODAY()</formula>
    </cfRule>
  </conditionalFormatting>
  <conditionalFormatting sqref="FR32 FT32:FX32">
    <cfRule type="expression" dxfId="227" priority="300">
      <formula>FR$6=TODAY()</formula>
    </cfRule>
  </conditionalFormatting>
  <conditionalFormatting sqref="FY32:GE32">
    <cfRule type="expression" dxfId="226" priority="299">
      <formula>FY$6=TODAY()</formula>
    </cfRule>
  </conditionalFormatting>
  <conditionalFormatting sqref="FY32:GE32">
    <cfRule type="expression" dxfId="225" priority="298">
      <formula>FY$6=TODAY()</formula>
    </cfRule>
  </conditionalFormatting>
  <conditionalFormatting sqref="GF32 GH32:GL32">
    <cfRule type="expression" dxfId="224" priority="297">
      <formula>GF$6=TODAY()</formula>
    </cfRule>
  </conditionalFormatting>
  <conditionalFormatting sqref="GF32 GH32:GL32">
    <cfRule type="expression" dxfId="223" priority="296">
      <formula>GF$6=TODAY()</formula>
    </cfRule>
  </conditionalFormatting>
  <conditionalFormatting sqref="GM32:GS32">
    <cfRule type="expression" dxfId="222" priority="295">
      <formula>GM$6=TODAY()</formula>
    </cfRule>
  </conditionalFormatting>
  <conditionalFormatting sqref="GM32:GS32">
    <cfRule type="expression" dxfId="221" priority="294">
      <formula>GM$6=TODAY()</formula>
    </cfRule>
  </conditionalFormatting>
  <conditionalFormatting sqref="HH32 HJ32:HN32">
    <cfRule type="expression" dxfId="220" priority="289">
      <formula>HH$6=TODAY()</formula>
    </cfRule>
  </conditionalFormatting>
  <conditionalFormatting sqref="HH32 HJ32:HN32">
    <cfRule type="expression" dxfId="219" priority="288">
      <formula>HH$6=TODAY()</formula>
    </cfRule>
  </conditionalFormatting>
  <conditionalFormatting sqref="HA32:HG32">
    <cfRule type="expression" dxfId="218" priority="291">
      <formula>HA$6=TODAY()</formula>
    </cfRule>
  </conditionalFormatting>
  <conditionalFormatting sqref="HA32:HG32">
    <cfRule type="expression" dxfId="217" priority="290">
      <formula>HA$6=TODAY()</formula>
    </cfRule>
  </conditionalFormatting>
  <conditionalFormatting sqref="HI32">
    <cfRule type="expression" dxfId="216" priority="272">
      <formula>HI$6=TODAY()</formula>
    </cfRule>
  </conditionalFormatting>
  <conditionalFormatting sqref="DO32">
    <cfRule type="expression" dxfId="215" priority="287">
      <formula>DO$6=TODAY()</formula>
    </cfRule>
  </conditionalFormatting>
  <conditionalFormatting sqref="DO32">
    <cfRule type="expression" dxfId="214" priority="286">
      <formula>DO$6=TODAY()</formula>
    </cfRule>
  </conditionalFormatting>
  <conditionalFormatting sqref="EC32">
    <cfRule type="expression" dxfId="213" priority="285">
      <formula>EC$6=TODAY()</formula>
    </cfRule>
  </conditionalFormatting>
  <conditionalFormatting sqref="EC32">
    <cfRule type="expression" dxfId="212" priority="284">
      <formula>EC$6=TODAY()</formula>
    </cfRule>
  </conditionalFormatting>
  <conditionalFormatting sqref="EQ32">
    <cfRule type="expression" dxfId="211" priority="283">
      <formula>EQ$6=TODAY()</formula>
    </cfRule>
  </conditionalFormatting>
  <conditionalFormatting sqref="EQ32">
    <cfRule type="expression" dxfId="210" priority="282">
      <formula>EQ$6=TODAY()</formula>
    </cfRule>
  </conditionalFormatting>
  <conditionalFormatting sqref="FE32">
    <cfRule type="expression" dxfId="209" priority="281">
      <formula>FE$6=TODAY()</formula>
    </cfRule>
  </conditionalFormatting>
  <conditionalFormatting sqref="FE32">
    <cfRule type="expression" dxfId="208" priority="280">
      <formula>FE$6=TODAY()</formula>
    </cfRule>
  </conditionalFormatting>
  <conditionalFormatting sqref="FS32">
    <cfRule type="expression" dxfId="207" priority="279">
      <formula>FS$6=TODAY()</formula>
    </cfRule>
  </conditionalFormatting>
  <conditionalFormatting sqref="FS32">
    <cfRule type="expression" dxfId="206" priority="278">
      <formula>FS$6=TODAY()</formula>
    </cfRule>
  </conditionalFormatting>
  <conditionalFormatting sqref="GG32">
    <cfRule type="expression" dxfId="205" priority="277">
      <formula>GG$6=TODAY()</formula>
    </cfRule>
  </conditionalFormatting>
  <conditionalFormatting sqref="GG32">
    <cfRule type="expression" dxfId="204" priority="276">
      <formula>GG$6=TODAY()</formula>
    </cfRule>
  </conditionalFormatting>
  <conditionalFormatting sqref="GU32">
    <cfRule type="expression" dxfId="203" priority="275">
      <formula>GU$6=TODAY()</formula>
    </cfRule>
  </conditionalFormatting>
  <conditionalFormatting sqref="GU32">
    <cfRule type="expression" dxfId="202" priority="274">
      <formula>GU$6=TODAY()</formula>
    </cfRule>
  </conditionalFormatting>
  <conditionalFormatting sqref="HI32">
    <cfRule type="expression" dxfId="201" priority="273">
      <formula>HI$6=TODAY()</formula>
    </cfRule>
  </conditionalFormatting>
  <conditionalFormatting sqref="M32:HN32">
    <cfRule type="expression" dxfId="200" priority="335">
      <formula>AND($E32&lt;=M$6,ROUNDDOWN(($H32-$E32+1)*$J32,0)+$E32-1&gt;=M$6)</formula>
    </cfRule>
    <cfRule type="expression" dxfId="199" priority="336">
      <formula>AND(NOT(ISBLANK($E32)),$E32&lt;=M$6,$H32&gt;=M$6)</formula>
    </cfRule>
  </conditionalFormatting>
  <conditionalFormatting sqref="K32">
    <cfRule type="cellIs" dxfId="198" priority="271" operator="lessThan">
      <formula>$G$9</formula>
    </cfRule>
  </conditionalFormatting>
  <conditionalFormatting sqref="GF21:GF25 GH21:GL25">
    <cfRule type="expression" dxfId="197" priority="159">
      <formula>GF$6=TODAY()</formula>
    </cfRule>
  </conditionalFormatting>
  <conditionalFormatting sqref="GF21:GF25 GH21:GL25">
    <cfRule type="expression" dxfId="196" priority="158">
      <formula>GF$6=TODAY()</formula>
    </cfRule>
  </conditionalFormatting>
  <conditionalFormatting sqref="BQ21:BW25">
    <cfRule type="expression" dxfId="195" priority="193">
      <formula>BQ$6=TODAY()</formula>
    </cfRule>
  </conditionalFormatting>
  <conditionalFormatting sqref="BQ21:BW25">
    <cfRule type="expression" dxfId="194" priority="192">
      <formula>BQ$6=TODAY()</formula>
    </cfRule>
  </conditionalFormatting>
  <conditionalFormatting sqref="BX21:CD25">
    <cfRule type="expression" dxfId="193" priority="191">
      <formula>BX$6=TODAY()</formula>
    </cfRule>
  </conditionalFormatting>
  <conditionalFormatting sqref="BX21:CD25">
    <cfRule type="expression" dxfId="192" priority="190">
      <formula>BX$6=TODAY()</formula>
    </cfRule>
  </conditionalFormatting>
  <conditionalFormatting sqref="CE21:CK25">
    <cfRule type="expression" dxfId="191" priority="189">
      <formula>CE$6=TODAY()</formula>
    </cfRule>
  </conditionalFormatting>
  <conditionalFormatting sqref="CE21:CK25">
    <cfRule type="expression" dxfId="190" priority="188">
      <formula>CE$6=TODAY()</formula>
    </cfRule>
  </conditionalFormatting>
  <conditionalFormatting sqref="CL21:CR25">
    <cfRule type="expression" dxfId="189" priority="187">
      <formula>CL$6=TODAY()</formula>
    </cfRule>
  </conditionalFormatting>
  <conditionalFormatting sqref="CL21:CR25">
    <cfRule type="expression" dxfId="188" priority="186">
      <formula>CL$6=TODAY()</formula>
    </cfRule>
  </conditionalFormatting>
  <conditionalFormatting sqref="CS21:CY25">
    <cfRule type="expression" dxfId="187" priority="185">
      <formula>CS$6=TODAY()</formula>
    </cfRule>
  </conditionalFormatting>
  <conditionalFormatting sqref="CS21:CY25">
    <cfRule type="expression" dxfId="186" priority="184">
      <formula>CS$6=TODAY()</formula>
    </cfRule>
  </conditionalFormatting>
  <conditionalFormatting sqref="CZ21:DF25">
    <cfRule type="expression" dxfId="185" priority="183">
      <formula>CZ$6=TODAY()</formula>
    </cfRule>
  </conditionalFormatting>
  <conditionalFormatting sqref="CZ21:DF25">
    <cfRule type="expression" dxfId="184" priority="182">
      <formula>CZ$6=TODAY()</formula>
    </cfRule>
  </conditionalFormatting>
  <conditionalFormatting sqref="DG21:DM25">
    <cfRule type="expression" dxfId="183" priority="181">
      <formula>DG$6=TODAY()</formula>
    </cfRule>
  </conditionalFormatting>
  <conditionalFormatting sqref="DG21:DM25">
    <cfRule type="expression" dxfId="182" priority="180">
      <formula>DG$6=TODAY()</formula>
    </cfRule>
  </conditionalFormatting>
  <conditionalFormatting sqref="DN21:DN25 DP21:DT25">
    <cfRule type="expression" dxfId="181" priority="179">
      <formula>DN$6=TODAY()</formula>
    </cfRule>
  </conditionalFormatting>
  <conditionalFormatting sqref="DN21:DN25 DP21:DT25">
    <cfRule type="expression" dxfId="180" priority="178">
      <formula>DN$6=TODAY()</formula>
    </cfRule>
  </conditionalFormatting>
  <conditionalFormatting sqref="DU21:EA25">
    <cfRule type="expression" dxfId="179" priority="177">
      <formula>DU$6=TODAY()</formula>
    </cfRule>
  </conditionalFormatting>
  <conditionalFormatting sqref="DU21:EA25">
    <cfRule type="expression" dxfId="178" priority="176">
      <formula>DU$6=TODAY()</formula>
    </cfRule>
  </conditionalFormatting>
  <conditionalFormatting sqref="EB21:EB25 ED21:EH25">
    <cfRule type="expression" dxfId="177" priority="175">
      <formula>EB$6=TODAY()</formula>
    </cfRule>
  </conditionalFormatting>
  <conditionalFormatting sqref="EB21:EB25 ED21:EH25">
    <cfRule type="expression" dxfId="176" priority="174">
      <formula>EB$6=TODAY()</formula>
    </cfRule>
  </conditionalFormatting>
  <conditionalFormatting sqref="EI21:EO25">
    <cfRule type="expression" dxfId="175" priority="173">
      <formula>EI$6=TODAY()</formula>
    </cfRule>
  </conditionalFormatting>
  <conditionalFormatting sqref="EI21:EO25">
    <cfRule type="expression" dxfId="174" priority="172">
      <formula>EI$6=TODAY()</formula>
    </cfRule>
  </conditionalFormatting>
  <conditionalFormatting sqref="EP21:EP25 ER21:EV25">
    <cfRule type="expression" dxfId="173" priority="171">
      <formula>EP$6=TODAY()</formula>
    </cfRule>
  </conditionalFormatting>
  <conditionalFormatting sqref="EP21:EP25 ER21:EV25">
    <cfRule type="expression" dxfId="172" priority="170">
      <formula>EP$6=TODAY()</formula>
    </cfRule>
  </conditionalFormatting>
  <conditionalFormatting sqref="EW21:FC25">
    <cfRule type="expression" dxfId="171" priority="169">
      <formula>EW$6=TODAY()</formula>
    </cfRule>
  </conditionalFormatting>
  <conditionalFormatting sqref="EW21:FC25">
    <cfRule type="expression" dxfId="170" priority="168">
      <formula>EW$6=TODAY()</formula>
    </cfRule>
  </conditionalFormatting>
  <conditionalFormatting sqref="FD21:FD25 FF21:FJ25">
    <cfRule type="expression" dxfId="169" priority="167">
      <formula>FD$6=TODAY()</formula>
    </cfRule>
  </conditionalFormatting>
  <conditionalFormatting sqref="FD21:FD25 FF21:FJ25">
    <cfRule type="expression" dxfId="168" priority="166">
      <formula>FD$6=TODAY()</formula>
    </cfRule>
  </conditionalFormatting>
  <conditionalFormatting sqref="FK21:FQ25">
    <cfRule type="expression" dxfId="167" priority="165">
      <formula>FK$6=TODAY()</formula>
    </cfRule>
  </conditionalFormatting>
  <conditionalFormatting sqref="FK21:FQ25">
    <cfRule type="expression" dxfId="166" priority="164">
      <formula>FK$6=TODAY()</formula>
    </cfRule>
  </conditionalFormatting>
  <conditionalFormatting sqref="FR21:FR25 FT21:FX25">
    <cfRule type="expression" dxfId="165" priority="163">
      <formula>FR$6=TODAY()</formula>
    </cfRule>
  </conditionalFormatting>
  <conditionalFormatting sqref="FR21:FR25 FT21:FX25">
    <cfRule type="expression" dxfId="164" priority="162">
      <formula>FR$6=TODAY()</formula>
    </cfRule>
  </conditionalFormatting>
  <conditionalFormatting sqref="FY21:GE25">
    <cfRule type="expression" dxfId="163" priority="161">
      <formula>FY$6=TODAY()</formula>
    </cfRule>
  </conditionalFormatting>
  <conditionalFormatting sqref="FY21:GE25">
    <cfRule type="expression" dxfId="162" priority="160">
      <formula>FY$6=TODAY()</formula>
    </cfRule>
  </conditionalFormatting>
  <conditionalFormatting sqref="GT21:GT25 GV21:GZ25">
    <cfRule type="expression" dxfId="161" priority="155">
      <formula>GT$6=TODAY()</formula>
    </cfRule>
  </conditionalFormatting>
  <conditionalFormatting sqref="GT21:GT25 GV21:GZ25">
    <cfRule type="expression" dxfId="160" priority="154">
      <formula>GT$6=TODAY()</formula>
    </cfRule>
  </conditionalFormatting>
  <conditionalFormatting sqref="GM21:GS25">
    <cfRule type="expression" dxfId="159" priority="157">
      <formula>GM$6=TODAY()</formula>
    </cfRule>
  </conditionalFormatting>
  <conditionalFormatting sqref="GM21:GS25">
    <cfRule type="expression" dxfId="158" priority="156">
      <formula>GM$6=TODAY()</formula>
    </cfRule>
  </conditionalFormatting>
  <conditionalFormatting sqref="GG21:GG25">
    <cfRule type="expression" dxfId="157" priority="138">
      <formula>GG$6=TODAY()</formula>
    </cfRule>
  </conditionalFormatting>
  <conditionalFormatting sqref="HA21:HG25">
    <cfRule type="expression" dxfId="156" priority="153">
      <formula>HA$6=TODAY()</formula>
    </cfRule>
  </conditionalFormatting>
  <conditionalFormatting sqref="HA21:HG25">
    <cfRule type="expression" dxfId="155" priority="152">
      <formula>HA$6=TODAY()</formula>
    </cfRule>
  </conditionalFormatting>
  <conditionalFormatting sqref="HH21:HH25 HJ21:HN25">
    <cfRule type="expression" dxfId="154" priority="151">
      <formula>HH$6=TODAY()</formula>
    </cfRule>
  </conditionalFormatting>
  <conditionalFormatting sqref="HH21:HH25 HJ21:HN25">
    <cfRule type="expression" dxfId="153" priority="150">
      <formula>HH$6=TODAY()</formula>
    </cfRule>
  </conditionalFormatting>
  <conditionalFormatting sqref="DO21:DO25">
    <cfRule type="expression" dxfId="152" priority="149">
      <formula>DO$6=TODAY()</formula>
    </cfRule>
  </conditionalFormatting>
  <conditionalFormatting sqref="DO21:DO25">
    <cfRule type="expression" dxfId="151" priority="148">
      <formula>DO$6=TODAY()</formula>
    </cfRule>
  </conditionalFormatting>
  <conditionalFormatting sqref="EC21:EC25">
    <cfRule type="expression" dxfId="150" priority="147">
      <formula>EC$6=TODAY()</formula>
    </cfRule>
  </conditionalFormatting>
  <conditionalFormatting sqref="EC21:EC25">
    <cfRule type="expression" dxfId="149" priority="146">
      <formula>EC$6=TODAY()</formula>
    </cfRule>
  </conditionalFormatting>
  <conditionalFormatting sqref="EQ21:EQ25">
    <cfRule type="expression" dxfId="148" priority="145">
      <formula>EQ$6=TODAY()</formula>
    </cfRule>
  </conditionalFormatting>
  <conditionalFormatting sqref="EQ21:EQ25">
    <cfRule type="expression" dxfId="147" priority="144">
      <formula>EQ$6=TODAY()</formula>
    </cfRule>
  </conditionalFormatting>
  <conditionalFormatting sqref="FE21:FE25">
    <cfRule type="expression" dxfId="146" priority="143">
      <formula>FE$6=TODAY()</formula>
    </cfRule>
  </conditionalFormatting>
  <conditionalFormatting sqref="FE21:FE25">
    <cfRule type="expression" dxfId="145" priority="142">
      <formula>FE$6=TODAY()</formula>
    </cfRule>
  </conditionalFormatting>
  <conditionalFormatting sqref="FS21:FS25">
    <cfRule type="expression" dxfId="144" priority="141">
      <formula>FS$6=TODAY()</formula>
    </cfRule>
  </conditionalFormatting>
  <conditionalFormatting sqref="FS21:FS25">
    <cfRule type="expression" dxfId="143" priority="140">
      <formula>FS$6=TODAY()</formula>
    </cfRule>
  </conditionalFormatting>
  <conditionalFormatting sqref="GG21:GG25">
    <cfRule type="expression" dxfId="142" priority="139">
      <formula>GG$6=TODAY()</formula>
    </cfRule>
  </conditionalFormatting>
  <conditionalFormatting sqref="M20:HN20">
    <cfRule type="expression" dxfId="141" priority="201">
      <formula>AND($E20&lt;=M$6,ROUNDDOWN(($H20-$E20+1)*$J20,0)+$E20-1&gt;=M$6)</formula>
    </cfRule>
    <cfRule type="expression" dxfId="140" priority="202">
      <formula>AND(NOT(ISBLANK($E20)),$E20&lt;=M$6,$H20&gt;=M$6)</formula>
    </cfRule>
  </conditionalFormatting>
  <conditionalFormatting sqref="K21:K25">
    <cfRule type="cellIs" dxfId="139" priority="133" operator="lessThan">
      <formula>G21</formula>
    </cfRule>
  </conditionalFormatting>
  <conditionalFormatting sqref="J20">
    <cfRule type="dataBar" priority="199">
      <dataBar>
        <cfvo type="num" val="0"/>
        <cfvo type="num" val="1"/>
        <color theme="0" tint="-0.34998626667073579"/>
      </dataBar>
      <extLst>
        <ext xmlns:x14="http://schemas.microsoft.com/office/spreadsheetml/2009/9/main" uri="{B025F937-C7B1-47D3-B67F-A62EFF666E3E}">
          <x14:id>{8D48C363-3246-463F-997F-91F84E988DA4}</x14:id>
        </ext>
      </extLst>
    </cfRule>
  </conditionalFormatting>
  <conditionalFormatting sqref="M20:HN20">
    <cfRule type="expression" dxfId="138" priority="200">
      <formula>M$6=TODAY()</formula>
    </cfRule>
  </conditionalFormatting>
  <conditionalFormatting sqref="J21:J25">
    <cfRule type="dataBar" priority="194">
      <dataBar>
        <cfvo type="num" val="0"/>
        <cfvo type="num" val="1"/>
        <color theme="0" tint="-0.34998626667073579"/>
      </dataBar>
      <extLst>
        <ext xmlns:x14="http://schemas.microsoft.com/office/spreadsheetml/2009/9/main" uri="{B025F937-C7B1-47D3-B67F-A62EFF666E3E}">
          <x14:id>{C28B2B39-FD03-44B8-B113-32C4B5F4BC99}</x14:id>
        </ext>
      </extLst>
    </cfRule>
  </conditionalFormatting>
  <conditionalFormatting sqref="M21:BP25">
    <cfRule type="expression" dxfId="137" priority="196">
      <formula>M$6=TODAY()</formula>
    </cfRule>
  </conditionalFormatting>
  <conditionalFormatting sqref="M21:BP25">
    <cfRule type="expression" dxfId="136" priority="195">
      <formula>M$6=TODAY()</formula>
    </cfRule>
  </conditionalFormatting>
  <conditionalFormatting sqref="HI21:HI25">
    <cfRule type="expression" dxfId="135" priority="134">
      <formula>HI$6=TODAY()</formula>
    </cfRule>
  </conditionalFormatting>
  <conditionalFormatting sqref="GU21:GU25">
    <cfRule type="expression" dxfId="134" priority="137">
      <formula>GU$6=TODAY()</formula>
    </cfRule>
  </conditionalFormatting>
  <conditionalFormatting sqref="GU21:GU25">
    <cfRule type="expression" dxfId="133" priority="136">
      <formula>GU$6=TODAY()</formula>
    </cfRule>
  </conditionalFormatting>
  <conditionalFormatting sqref="HI21:HI25">
    <cfRule type="expression" dxfId="132" priority="135">
      <formula>HI$6=TODAY()</formula>
    </cfRule>
  </conditionalFormatting>
  <conditionalFormatting sqref="M21:HN25">
    <cfRule type="expression" dxfId="131" priority="197">
      <formula>AND($E21&lt;=M$6,ROUNDDOWN(($H21-$E21+1)*$J21,0)+$E21-1&gt;=M$6)</formula>
    </cfRule>
    <cfRule type="expression" dxfId="130" priority="198">
      <formula>AND(NOT(ISBLANK($E21)),$E21&lt;=M$6,$H21&gt;=M$6)</formula>
    </cfRule>
  </conditionalFormatting>
  <conditionalFormatting sqref="K33:K34">
    <cfRule type="cellIs" dxfId="129" priority="1" operator="lessThan">
      <formula>G33</formula>
    </cfRule>
  </conditionalFormatting>
  <conditionalFormatting sqref="J12">
    <cfRule type="dataBar" priority="128">
      <dataBar>
        <cfvo type="num" val="0"/>
        <cfvo type="num" val="1"/>
        <color theme="0" tint="-0.34998626667073579"/>
      </dataBar>
      <extLst>
        <ext xmlns:x14="http://schemas.microsoft.com/office/spreadsheetml/2009/9/main" uri="{B025F937-C7B1-47D3-B67F-A62EFF666E3E}">
          <x14:id>{E25C9EAB-0D3C-42C1-8A58-28AF7E936BFB}</x14:id>
        </ext>
      </extLst>
    </cfRule>
  </conditionalFormatting>
  <conditionalFormatting sqref="M12:BP12">
    <cfRule type="expression" dxfId="128" priority="130">
      <formula>M$6=TODAY()</formula>
    </cfRule>
  </conditionalFormatting>
  <conditionalFormatting sqref="M12:BP12">
    <cfRule type="expression" dxfId="127" priority="129">
      <formula>M$6=TODAY()</formula>
    </cfRule>
  </conditionalFormatting>
  <conditionalFormatting sqref="BQ12:BW12">
    <cfRule type="expression" dxfId="126" priority="127">
      <formula>BQ$6=TODAY()</formula>
    </cfRule>
  </conditionalFormatting>
  <conditionalFormatting sqref="BQ12:BW12">
    <cfRule type="expression" dxfId="125" priority="126">
      <formula>BQ$6=TODAY()</formula>
    </cfRule>
  </conditionalFormatting>
  <conditionalFormatting sqref="BX12:CD12">
    <cfRule type="expression" dxfId="124" priority="125">
      <formula>BX$6=TODAY()</formula>
    </cfRule>
  </conditionalFormatting>
  <conditionalFormatting sqref="BX12:CD12">
    <cfRule type="expression" dxfId="123" priority="124">
      <formula>BX$6=TODAY()</formula>
    </cfRule>
  </conditionalFormatting>
  <conditionalFormatting sqref="GV12:GZ12 GT12">
    <cfRule type="expression" dxfId="122" priority="89">
      <formula>GT$6=TODAY()</formula>
    </cfRule>
  </conditionalFormatting>
  <conditionalFormatting sqref="GV12:GZ12 GT12">
    <cfRule type="expression" dxfId="121" priority="88">
      <formula>GT$6=TODAY()</formula>
    </cfRule>
  </conditionalFormatting>
  <conditionalFormatting sqref="CE12:CK12">
    <cfRule type="expression" dxfId="120" priority="123">
      <formula>CE$6=TODAY()</formula>
    </cfRule>
  </conditionalFormatting>
  <conditionalFormatting sqref="CE12:CK12">
    <cfRule type="expression" dxfId="119" priority="122">
      <formula>CE$6=TODAY()</formula>
    </cfRule>
  </conditionalFormatting>
  <conditionalFormatting sqref="CL12:CR12">
    <cfRule type="expression" dxfId="118" priority="121">
      <formula>CL$6=TODAY()</formula>
    </cfRule>
  </conditionalFormatting>
  <conditionalFormatting sqref="CL12:CR12">
    <cfRule type="expression" dxfId="117" priority="120">
      <formula>CL$6=TODAY()</formula>
    </cfRule>
  </conditionalFormatting>
  <conditionalFormatting sqref="CS12:CY12">
    <cfRule type="expression" dxfId="116" priority="119">
      <formula>CS$6=TODAY()</formula>
    </cfRule>
  </conditionalFormatting>
  <conditionalFormatting sqref="CS12:CY12">
    <cfRule type="expression" dxfId="115" priority="118">
      <formula>CS$6=TODAY()</formula>
    </cfRule>
  </conditionalFormatting>
  <conditionalFormatting sqref="CZ12:DF12">
    <cfRule type="expression" dxfId="114" priority="117">
      <formula>CZ$6=TODAY()</formula>
    </cfRule>
  </conditionalFormatting>
  <conditionalFormatting sqref="CZ12:DF12">
    <cfRule type="expression" dxfId="113" priority="116">
      <formula>CZ$6=TODAY()</formula>
    </cfRule>
  </conditionalFormatting>
  <conditionalFormatting sqref="DG12:DM12">
    <cfRule type="expression" dxfId="112" priority="115">
      <formula>DG$6=TODAY()</formula>
    </cfRule>
  </conditionalFormatting>
  <conditionalFormatting sqref="DG12:DM12">
    <cfRule type="expression" dxfId="111" priority="114">
      <formula>DG$6=TODAY()</formula>
    </cfRule>
  </conditionalFormatting>
  <conditionalFormatting sqref="DP12:DT12 DN12">
    <cfRule type="expression" dxfId="110" priority="113">
      <formula>DN$6=TODAY()</formula>
    </cfRule>
  </conditionalFormatting>
  <conditionalFormatting sqref="DP12:DT12 DN12">
    <cfRule type="expression" dxfId="109" priority="112">
      <formula>DN$6=TODAY()</formula>
    </cfRule>
  </conditionalFormatting>
  <conditionalFormatting sqref="DU12:EA12">
    <cfRule type="expression" dxfId="108" priority="111">
      <formula>DU$6=TODAY()</formula>
    </cfRule>
  </conditionalFormatting>
  <conditionalFormatting sqref="DU12:EA12">
    <cfRule type="expression" dxfId="107" priority="110">
      <formula>DU$6=TODAY()</formula>
    </cfRule>
  </conditionalFormatting>
  <conditionalFormatting sqref="ED12:EH12 EB12">
    <cfRule type="expression" dxfId="106" priority="109">
      <formula>EB$6=TODAY()</formula>
    </cfRule>
  </conditionalFormatting>
  <conditionalFormatting sqref="ED12:EH12 EB12">
    <cfRule type="expression" dxfId="105" priority="108">
      <formula>EB$6=TODAY()</formula>
    </cfRule>
  </conditionalFormatting>
  <conditionalFormatting sqref="EI12:EO12">
    <cfRule type="expression" dxfId="104" priority="107">
      <formula>EI$6=TODAY()</formula>
    </cfRule>
  </conditionalFormatting>
  <conditionalFormatting sqref="EI12:EO12">
    <cfRule type="expression" dxfId="103" priority="106">
      <formula>EI$6=TODAY()</formula>
    </cfRule>
  </conditionalFormatting>
  <conditionalFormatting sqref="ER12:EV12 EP12">
    <cfRule type="expression" dxfId="102" priority="105">
      <formula>EP$6=TODAY()</formula>
    </cfRule>
  </conditionalFormatting>
  <conditionalFormatting sqref="ER12:EV12 EP12">
    <cfRule type="expression" dxfId="101" priority="104">
      <formula>EP$6=TODAY()</formula>
    </cfRule>
  </conditionalFormatting>
  <conditionalFormatting sqref="EW12:FC12">
    <cfRule type="expression" dxfId="100" priority="103">
      <formula>EW$6=TODAY()</formula>
    </cfRule>
  </conditionalFormatting>
  <conditionalFormatting sqref="EW12:FC12">
    <cfRule type="expression" dxfId="99" priority="102">
      <formula>EW$6=TODAY()</formula>
    </cfRule>
  </conditionalFormatting>
  <conditionalFormatting sqref="FF12:FJ12 FD12">
    <cfRule type="expression" dxfId="98" priority="101">
      <formula>FD$6=TODAY()</formula>
    </cfRule>
  </conditionalFormatting>
  <conditionalFormatting sqref="FF12:FJ12 FD12">
    <cfRule type="expression" dxfId="97" priority="100">
      <formula>FD$6=TODAY()</formula>
    </cfRule>
  </conditionalFormatting>
  <conditionalFormatting sqref="FK12:FQ12">
    <cfRule type="expression" dxfId="96" priority="99">
      <formula>FK$6=TODAY()</formula>
    </cfRule>
  </conditionalFormatting>
  <conditionalFormatting sqref="FK12:FQ12">
    <cfRule type="expression" dxfId="95" priority="98">
      <formula>FK$6=TODAY()</formula>
    </cfRule>
  </conditionalFormatting>
  <conditionalFormatting sqref="FT12:FX12 FR12">
    <cfRule type="expression" dxfId="94" priority="97">
      <formula>FR$6=TODAY()</formula>
    </cfRule>
  </conditionalFormatting>
  <conditionalFormatting sqref="FT12:FX12 FR12">
    <cfRule type="expression" dxfId="93" priority="96">
      <formula>FR$6=TODAY()</formula>
    </cfRule>
  </conditionalFormatting>
  <conditionalFormatting sqref="FY12:GE12">
    <cfRule type="expression" dxfId="92" priority="95">
      <formula>FY$6=TODAY()</formula>
    </cfRule>
  </conditionalFormatting>
  <conditionalFormatting sqref="FY12:GE12">
    <cfRule type="expression" dxfId="91" priority="94">
      <formula>FY$6=TODAY()</formula>
    </cfRule>
  </conditionalFormatting>
  <conditionalFormatting sqref="GH12:GL12 GF12">
    <cfRule type="expression" dxfId="90" priority="93">
      <formula>GF$6=TODAY()</formula>
    </cfRule>
  </conditionalFormatting>
  <conditionalFormatting sqref="GH12:GL12 GF12">
    <cfRule type="expression" dxfId="89" priority="92">
      <formula>GF$6=TODAY()</formula>
    </cfRule>
  </conditionalFormatting>
  <conditionalFormatting sqref="GM12:GS12">
    <cfRule type="expression" dxfId="88" priority="91">
      <formula>GM$6=TODAY()</formula>
    </cfRule>
  </conditionalFormatting>
  <conditionalFormatting sqref="GM12:GS12">
    <cfRule type="expression" dxfId="87" priority="90">
      <formula>GM$6=TODAY()</formula>
    </cfRule>
  </conditionalFormatting>
  <conditionalFormatting sqref="HJ12:HN12 HH12">
    <cfRule type="expression" dxfId="86" priority="85">
      <formula>HH$6=TODAY()</formula>
    </cfRule>
  </conditionalFormatting>
  <conditionalFormatting sqref="HJ12:HN12 HH12">
    <cfRule type="expression" dxfId="85" priority="84">
      <formula>HH$6=TODAY()</formula>
    </cfRule>
  </conditionalFormatting>
  <conditionalFormatting sqref="HA12:HG12">
    <cfRule type="expression" dxfId="84" priority="87">
      <formula>HA$6=TODAY()</formula>
    </cfRule>
  </conditionalFormatting>
  <conditionalFormatting sqref="HA12:HG12">
    <cfRule type="expression" dxfId="83" priority="86">
      <formula>HA$6=TODAY()</formula>
    </cfRule>
  </conditionalFormatting>
  <conditionalFormatting sqref="HI12">
    <cfRule type="expression" dxfId="82" priority="68">
      <formula>HI$6=TODAY()</formula>
    </cfRule>
  </conditionalFormatting>
  <conditionalFormatting sqref="DO12">
    <cfRule type="expression" dxfId="81" priority="83">
      <formula>DO$6=TODAY()</formula>
    </cfRule>
  </conditionalFormatting>
  <conditionalFormatting sqref="DO12">
    <cfRule type="expression" dxfId="80" priority="82">
      <formula>DO$6=TODAY()</formula>
    </cfRule>
  </conditionalFormatting>
  <conditionalFormatting sqref="EC12">
    <cfRule type="expression" dxfId="79" priority="81">
      <formula>EC$6=TODAY()</formula>
    </cfRule>
  </conditionalFormatting>
  <conditionalFormatting sqref="EC12">
    <cfRule type="expression" dxfId="78" priority="80">
      <formula>EC$6=TODAY()</formula>
    </cfRule>
  </conditionalFormatting>
  <conditionalFormatting sqref="EQ12">
    <cfRule type="expression" dxfId="77" priority="79">
      <formula>EQ$6=TODAY()</formula>
    </cfRule>
  </conditionalFormatting>
  <conditionalFormatting sqref="EQ12">
    <cfRule type="expression" dxfId="76" priority="78">
      <formula>EQ$6=TODAY()</formula>
    </cfRule>
  </conditionalFormatting>
  <conditionalFormatting sqref="FE12">
    <cfRule type="expression" dxfId="75" priority="77">
      <formula>FE$6=TODAY()</formula>
    </cfRule>
  </conditionalFormatting>
  <conditionalFormatting sqref="FE12">
    <cfRule type="expression" dxfId="74" priority="76">
      <formula>FE$6=TODAY()</formula>
    </cfRule>
  </conditionalFormatting>
  <conditionalFormatting sqref="FS12">
    <cfRule type="expression" dxfId="73" priority="75">
      <formula>FS$6=TODAY()</formula>
    </cfRule>
  </conditionalFormatting>
  <conditionalFormatting sqref="FS12">
    <cfRule type="expression" dxfId="72" priority="74">
      <formula>FS$6=TODAY()</formula>
    </cfRule>
  </conditionalFormatting>
  <conditionalFormatting sqref="GG12">
    <cfRule type="expression" dxfId="71" priority="73">
      <formula>GG$6=TODAY()</formula>
    </cfRule>
  </conditionalFormatting>
  <conditionalFormatting sqref="GG12">
    <cfRule type="expression" dxfId="70" priority="72">
      <formula>GG$6=TODAY()</formula>
    </cfRule>
  </conditionalFormatting>
  <conditionalFormatting sqref="GU12">
    <cfRule type="expression" dxfId="69" priority="71">
      <formula>GU$6=TODAY()</formula>
    </cfRule>
  </conditionalFormatting>
  <conditionalFormatting sqref="GU12">
    <cfRule type="expression" dxfId="68" priority="70">
      <formula>GU$6=TODAY()</formula>
    </cfRule>
  </conditionalFormatting>
  <conditionalFormatting sqref="HI12">
    <cfRule type="expression" dxfId="67" priority="69">
      <formula>HI$6=TODAY()</formula>
    </cfRule>
  </conditionalFormatting>
  <conditionalFormatting sqref="M12:HN12">
    <cfRule type="expression" dxfId="66" priority="131">
      <formula>AND($E12&lt;=M$6,ROUNDDOWN(($H12-$E12+1)*$J12,0)+$E12-1&gt;=M$6)</formula>
    </cfRule>
    <cfRule type="expression" dxfId="65" priority="132">
      <formula>AND(NOT(ISBLANK($E12)),$E12&lt;=M$6,$H12&gt;=M$6)</formula>
    </cfRule>
  </conditionalFormatting>
  <conditionalFormatting sqref="K12">
    <cfRule type="cellIs" dxfId="64" priority="67" operator="lessThan">
      <formula>G12</formula>
    </cfRule>
  </conditionalFormatting>
  <conditionalFormatting sqref="J33:J34">
    <cfRule type="dataBar" priority="62">
      <dataBar>
        <cfvo type="num" val="0"/>
        <cfvo type="num" val="1"/>
        <color theme="0" tint="-0.34998626667073579"/>
      </dataBar>
      <extLst>
        <ext xmlns:x14="http://schemas.microsoft.com/office/spreadsheetml/2009/9/main" uri="{B025F937-C7B1-47D3-B67F-A62EFF666E3E}">
          <x14:id>{0B5E45DE-F54C-4892-A479-7DC0B75A9262}</x14:id>
        </ext>
      </extLst>
    </cfRule>
  </conditionalFormatting>
  <conditionalFormatting sqref="M33:BP34">
    <cfRule type="expression" dxfId="63" priority="64">
      <formula>M$6=TODAY()</formula>
    </cfRule>
  </conditionalFormatting>
  <conditionalFormatting sqref="M33:BP34">
    <cfRule type="expression" dxfId="62" priority="63">
      <formula>M$6=TODAY()</formula>
    </cfRule>
  </conditionalFormatting>
  <conditionalFormatting sqref="BQ33:BW34">
    <cfRule type="expression" dxfId="61" priority="61">
      <formula>BQ$6=TODAY()</formula>
    </cfRule>
  </conditionalFormatting>
  <conditionalFormatting sqref="BQ33:BW34">
    <cfRule type="expression" dxfId="60" priority="60">
      <formula>BQ$6=TODAY()</formula>
    </cfRule>
  </conditionalFormatting>
  <conditionalFormatting sqref="BX33:CD34">
    <cfRule type="expression" dxfId="59" priority="59">
      <formula>BX$6=TODAY()</formula>
    </cfRule>
  </conditionalFormatting>
  <conditionalFormatting sqref="BX33:CD34">
    <cfRule type="expression" dxfId="58" priority="58">
      <formula>BX$6=TODAY()</formula>
    </cfRule>
  </conditionalFormatting>
  <conditionalFormatting sqref="GT33:GT34 GV33:GZ34">
    <cfRule type="expression" dxfId="57" priority="23">
      <formula>GT$6=TODAY()</formula>
    </cfRule>
  </conditionalFormatting>
  <conditionalFormatting sqref="GT33:GT34 GV33:GZ34">
    <cfRule type="expression" dxfId="56" priority="22">
      <formula>GT$6=TODAY()</formula>
    </cfRule>
  </conditionalFormatting>
  <conditionalFormatting sqref="CE33:CK34">
    <cfRule type="expression" dxfId="55" priority="57">
      <formula>CE$6=TODAY()</formula>
    </cfRule>
  </conditionalFormatting>
  <conditionalFormatting sqref="CE33:CK34">
    <cfRule type="expression" dxfId="54" priority="56">
      <formula>CE$6=TODAY()</formula>
    </cfRule>
  </conditionalFormatting>
  <conditionalFormatting sqref="CL33:CR34">
    <cfRule type="expression" dxfId="53" priority="55">
      <formula>CL$6=TODAY()</formula>
    </cfRule>
  </conditionalFormatting>
  <conditionalFormatting sqref="CL33:CR34">
    <cfRule type="expression" dxfId="52" priority="54">
      <formula>CL$6=TODAY()</formula>
    </cfRule>
  </conditionalFormatting>
  <conditionalFormatting sqref="CS33:CY34">
    <cfRule type="expression" dxfId="51" priority="53">
      <formula>CS$6=TODAY()</formula>
    </cfRule>
  </conditionalFormatting>
  <conditionalFormatting sqref="CS33:CY34">
    <cfRule type="expression" dxfId="50" priority="52">
      <formula>CS$6=TODAY()</formula>
    </cfRule>
  </conditionalFormatting>
  <conditionalFormatting sqref="CZ33:DF34">
    <cfRule type="expression" dxfId="49" priority="51">
      <formula>CZ$6=TODAY()</formula>
    </cfRule>
  </conditionalFormatting>
  <conditionalFormatting sqref="CZ33:DF34">
    <cfRule type="expression" dxfId="48" priority="50">
      <formula>CZ$6=TODAY()</formula>
    </cfRule>
  </conditionalFormatting>
  <conditionalFormatting sqref="DG33:DM34">
    <cfRule type="expression" dxfId="47" priority="49">
      <formula>DG$6=TODAY()</formula>
    </cfRule>
  </conditionalFormatting>
  <conditionalFormatting sqref="DG33:DM34">
    <cfRule type="expression" dxfId="46" priority="48">
      <formula>DG$6=TODAY()</formula>
    </cfRule>
  </conditionalFormatting>
  <conditionalFormatting sqref="DN33:DN34 DP33:DT34">
    <cfRule type="expression" dxfId="45" priority="47">
      <formula>DN$6=TODAY()</formula>
    </cfRule>
  </conditionalFormatting>
  <conditionalFormatting sqref="DN33:DN34 DP33:DT34">
    <cfRule type="expression" dxfId="44" priority="46">
      <formula>DN$6=TODAY()</formula>
    </cfRule>
  </conditionalFormatting>
  <conditionalFormatting sqref="DU33:EA34">
    <cfRule type="expression" dxfId="43" priority="45">
      <formula>DU$6=TODAY()</formula>
    </cfRule>
  </conditionalFormatting>
  <conditionalFormatting sqref="DU33:EA34">
    <cfRule type="expression" dxfId="42" priority="44">
      <formula>DU$6=TODAY()</formula>
    </cfRule>
  </conditionalFormatting>
  <conditionalFormatting sqref="EB33:EB34 ED33:EH34">
    <cfRule type="expression" dxfId="41" priority="43">
      <formula>EB$6=TODAY()</formula>
    </cfRule>
  </conditionalFormatting>
  <conditionalFormatting sqref="EB33:EB34 ED33:EH34">
    <cfRule type="expression" dxfId="40" priority="42">
      <formula>EB$6=TODAY()</formula>
    </cfRule>
  </conditionalFormatting>
  <conditionalFormatting sqref="EI33:EO34">
    <cfRule type="expression" dxfId="39" priority="41">
      <formula>EI$6=TODAY()</formula>
    </cfRule>
  </conditionalFormatting>
  <conditionalFormatting sqref="EI33:EO34">
    <cfRule type="expression" dxfId="38" priority="40">
      <formula>EI$6=TODAY()</formula>
    </cfRule>
  </conditionalFormatting>
  <conditionalFormatting sqref="EP33:EP34 ER33:EV34">
    <cfRule type="expression" dxfId="37" priority="39">
      <formula>EP$6=TODAY()</formula>
    </cfRule>
  </conditionalFormatting>
  <conditionalFormatting sqref="EP33:EP34 ER33:EV34">
    <cfRule type="expression" dxfId="36" priority="38">
      <formula>EP$6=TODAY()</formula>
    </cfRule>
  </conditionalFormatting>
  <conditionalFormatting sqref="EW33:FC34">
    <cfRule type="expression" dxfId="35" priority="37">
      <formula>EW$6=TODAY()</formula>
    </cfRule>
  </conditionalFormatting>
  <conditionalFormatting sqref="EW33:FC34">
    <cfRule type="expression" dxfId="34" priority="36">
      <formula>EW$6=TODAY()</formula>
    </cfRule>
  </conditionalFormatting>
  <conditionalFormatting sqref="FD33:FD34 FF33:FJ34">
    <cfRule type="expression" dxfId="33" priority="35">
      <formula>FD$6=TODAY()</formula>
    </cfRule>
  </conditionalFormatting>
  <conditionalFormatting sqref="FD33:FD34 FF33:FJ34">
    <cfRule type="expression" dxfId="32" priority="34">
      <formula>FD$6=TODAY()</formula>
    </cfRule>
  </conditionalFormatting>
  <conditionalFormatting sqref="FK33:FQ34">
    <cfRule type="expression" dxfId="31" priority="33">
      <formula>FK$6=TODAY()</formula>
    </cfRule>
  </conditionalFormatting>
  <conditionalFormatting sqref="FK33:FQ34">
    <cfRule type="expression" dxfId="30" priority="32">
      <formula>FK$6=TODAY()</formula>
    </cfRule>
  </conditionalFormatting>
  <conditionalFormatting sqref="FR33:FR34 FT33:FX34">
    <cfRule type="expression" dxfId="29" priority="31">
      <formula>FR$6=TODAY()</formula>
    </cfRule>
  </conditionalFormatting>
  <conditionalFormatting sqref="FR33:FR34 FT33:FX34">
    <cfRule type="expression" dxfId="28" priority="30">
      <formula>FR$6=TODAY()</formula>
    </cfRule>
  </conditionalFormatting>
  <conditionalFormatting sqref="FY33:GE34">
    <cfRule type="expression" dxfId="27" priority="29">
      <formula>FY$6=TODAY()</formula>
    </cfRule>
  </conditionalFormatting>
  <conditionalFormatting sqref="FY33:GE34">
    <cfRule type="expression" dxfId="26" priority="28">
      <formula>FY$6=TODAY()</formula>
    </cfRule>
  </conditionalFormatting>
  <conditionalFormatting sqref="GF33:GF34 GH33:GL34">
    <cfRule type="expression" dxfId="25" priority="27">
      <formula>GF$6=TODAY()</formula>
    </cfRule>
  </conditionalFormatting>
  <conditionalFormatting sqref="GF33:GF34 GH33:GL34">
    <cfRule type="expression" dxfId="24" priority="26">
      <formula>GF$6=TODAY()</formula>
    </cfRule>
  </conditionalFormatting>
  <conditionalFormatting sqref="GM33:GS34">
    <cfRule type="expression" dxfId="23" priority="25">
      <formula>GM$6=TODAY()</formula>
    </cfRule>
  </conditionalFormatting>
  <conditionalFormatting sqref="GM33:GS34">
    <cfRule type="expression" dxfId="22" priority="24">
      <formula>GM$6=TODAY()</formula>
    </cfRule>
  </conditionalFormatting>
  <conditionalFormatting sqref="HH33:HH34 HJ33:HN34">
    <cfRule type="expression" dxfId="21" priority="19">
      <formula>HH$6=TODAY()</formula>
    </cfRule>
  </conditionalFormatting>
  <conditionalFormatting sqref="HH33:HH34 HJ33:HN34">
    <cfRule type="expression" dxfId="20" priority="18">
      <formula>HH$6=TODAY()</formula>
    </cfRule>
  </conditionalFormatting>
  <conditionalFormatting sqref="HA33:HG34">
    <cfRule type="expression" dxfId="19" priority="21">
      <formula>HA$6=TODAY()</formula>
    </cfRule>
  </conditionalFormatting>
  <conditionalFormatting sqref="HA33:HG34">
    <cfRule type="expression" dxfId="18" priority="20">
      <formula>HA$6=TODAY()</formula>
    </cfRule>
  </conditionalFormatting>
  <conditionalFormatting sqref="HI33:HI34">
    <cfRule type="expression" dxfId="17" priority="2">
      <formula>HI$6=TODAY()</formula>
    </cfRule>
  </conditionalFormatting>
  <conditionalFormatting sqref="DO33:DO34">
    <cfRule type="expression" dxfId="16" priority="17">
      <formula>DO$6=TODAY()</formula>
    </cfRule>
  </conditionalFormatting>
  <conditionalFormatting sqref="DO33:DO34">
    <cfRule type="expression" dxfId="15" priority="16">
      <formula>DO$6=TODAY()</formula>
    </cfRule>
  </conditionalFormatting>
  <conditionalFormatting sqref="EC33:EC34">
    <cfRule type="expression" dxfId="14" priority="15">
      <formula>EC$6=TODAY()</formula>
    </cfRule>
  </conditionalFormatting>
  <conditionalFormatting sqref="EC33:EC34">
    <cfRule type="expression" dxfId="13" priority="14">
      <formula>EC$6=TODAY()</formula>
    </cfRule>
  </conditionalFormatting>
  <conditionalFormatting sqref="EQ33:EQ34">
    <cfRule type="expression" dxfId="12" priority="13">
      <formula>EQ$6=TODAY()</formula>
    </cfRule>
  </conditionalFormatting>
  <conditionalFormatting sqref="EQ33:EQ34">
    <cfRule type="expression" dxfId="11" priority="12">
      <formula>EQ$6=TODAY()</formula>
    </cfRule>
  </conditionalFormatting>
  <conditionalFormatting sqref="FE33:FE34">
    <cfRule type="expression" dxfId="10" priority="11">
      <formula>FE$6=TODAY()</formula>
    </cfRule>
  </conditionalFormatting>
  <conditionalFormatting sqref="FE33:FE34">
    <cfRule type="expression" dxfId="9" priority="10">
      <formula>FE$6=TODAY()</formula>
    </cfRule>
  </conditionalFormatting>
  <conditionalFormatting sqref="FS33:FS34">
    <cfRule type="expression" dxfId="8" priority="9">
      <formula>FS$6=TODAY()</formula>
    </cfRule>
  </conditionalFormatting>
  <conditionalFormatting sqref="FS33:FS34">
    <cfRule type="expression" dxfId="7" priority="8">
      <formula>FS$6=TODAY()</formula>
    </cfRule>
  </conditionalFormatting>
  <conditionalFormatting sqref="GG33:GG34">
    <cfRule type="expression" dxfId="6" priority="7">
      <formula>GG$6=TODAY()</formula>
    </cfRule>
  </conditionalFormatting>
  <conditionalFormatting sqref="GG33:GG34">
    <cfRule type="expression" dxfId="5" priority="6">
      <formula>GG$6=TODAY()</formula>
    </cfRule>
  </conditionalFormatting>
  <conditionalFormatting sqref="GU33:GU34">
    <cfRule type="expression" dxfId="4" priority="5">
      <formula>GU$6=TODAY()</formula>
    </cfRule>
  </conditionalFormatting>
  <conditionalFormatting sqref="GU33:GU34">
    <cfRule type="expression" dxfId="3" priority="4">
      <formula>GU$6=TODAY()</formula>
    </cfRule>
  </conditionalFormatting>
  <conditionalFormatting sqref="HI33:HI34">
    <cfRule type="expression" dxfId="2" priority="3">
      <formula>HI$6=TODAY()</formula>
    </cfRule>
  </conditionalFormatting>
  <conditionalFormatting sqref="M33:HN34">
    <cfRule type="expression" dxfId="1" priority="65">
      <formula>AND($E33&lt;=M$6,ROUNDDOWN(($H33-$E33+1)*$J33,0)+$E33-1&gt;=M$6)</formula>
    </cfRule>
    <cfRule type="expression" dxfId="0" priority="66">
      <formula>AND(NOT(ISBLANK($E33)),$E33&lt;=M$6,$H33&gt;=M$6)</formula>
    </cfRule>
  </conditionalFormatting>
  <dataValidations count="1">
    <dataValidation allowBlank="1" showInputMessage="1" promptTitle="Display Week" prompt="Enter the week number to display first in the Gantt Chart. The weeks are numbered starting from the week containing the Project Start Date." sqref="J4" xr:uid="{9F0C7954-CE18-4E00-B9EC-B59380D4A33D}"/>
  </dataValidations>
  <pageMargins left="0.25" right="0.25" top="0.5" bottom="0.5" header="0.5" footer="0.25"/>
  <pageSetup scale="63" fitToHeight="0"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Scroll Bar 1">
              <controlPr defaultSize="0" print="0" autoPict="0">
                <anchor moveWithCells="1">
                  <from>
                    <xdr:col>11</xdr:col>
                    <xdr:colOff>101600</xdr:colOff>
                    <xdr:row>1</xdr:row>
                    <xdr:rowOff>127000</xdr:rowOff>
                  </from>
                  <to>
                    <xdr:col>29</xdr:col>
                    <xdr:colOff>107950</xdr:colOff>
                    <xdr:row>2</xdr:row>
                    <xdr:rowOff>120650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F900A6A8-BBB6-4012-992A-45D8C11F5334}">
            <x14:dataBar minLength="0" maxLength="100" gradient="0">
              <x14:cfvo type="num">
                <xm:f>0</xm:f>
              </x14:cfvo>
              <x14:cfvo type="num">
                <xm:f>1</xm:f>
              </x14:cfvo>
              <x14:negativeFillColor rgb="FFFF0000"/>
              <x14:axisColor rgb="FF000000"/>
            </x14:dataBar>
          </x14:cfRule>
          <xm:sqref>J8:J10 J14 J26:J30</xm:sqref>
        </x14:conditionalFormatting>
        <x14:conditionalFormatting xmlns:xm="http://schemas.microsoft.com/office/excel/2006/main">
          <x14:cfRule type="dataBar" id="{7EFC2877-1808-473C-B013-6F8916A0F83B}">
            <x14:dataBar minLength="0" maxLength="100" gradient="0">
              <x14:cfvo type="num">
                <xm:f>0</xm:f>
              </x14:cfvo>
              <x14:cfvo type="num">
                <xm:f>1</xm:f>
              </x14:cfvo>
              <x14:negativeFillColor rgb="FFFF0000"/>
              <x14:axisColor rgb="FF000000"/>
            </x14:dataBar>
          </x14:cfRule>
          <xm:sqref>J11 J13</xm:sqref>
        </x14:conditionalFormatting>
        <x14:conditionalFormatting xmlns:xm="http://schemas.microsoft.com/office/excel/2006/main">
          <x14:cfRule type="dataBar" id="{E24DF7F9-A7D7-400A-B827-B9711597E190}">
            <x14:dataBar minLength="0" maxLength="100" gradient="0">
              <x14:cfvo type="num">
                <xm:f>0</xm:f>
              </x14:cfvo>
              <x14:cfvo type="num">
                <xm:f>1</xm:f>
              </x14:cfvo>
              <x14:negativeFillColor rgb="FFFF0000"/>
              <x14:axisColor rgb="FF000000"/>
            </x14:dataBar>
          </x14:cfRule>
          <xm:sqref>J15:J19</xm:sqref>
        </x14:conditionalFormatting>
        <x14:conditionalFormatting xmlns:xm="http://schemas.microsoft.com/office/excel/2006/main">
          <x14:cfRule type="dataBar" id="{2CA1D4A9-0ABB-4955-81D7-14E15B02372C}">
            <x14:dataBar minLength="0" maxLength="100" gradient="0">
              <x14:cfvo type="num">
                <xm:f>0</xm:f>
              </x14:cfvo>
              <x14:cfvo type="num">
                <xm:f>1</xm:f>
              </x14:cfvo>
              <x14:negativeFillColor rgb="FFFF0000"/>
              <x14:axisColor rgb="FF000000"/>
            </x14:dataBar>
          </x14:cfRule>
          <xm:sqref>J26:J27</xm:sqref>
        </x14:conditionalFormatting>
        <x14:conditionalFormatting xmlns:xm="http://schemas.microsoft.com/office/excel/2006/main">
          <x14:cfRule type="dataBar" id="{C30603CC-7071-497E-AED7-B05761756453}">
            <x14:dataBar minLength="0" maxLength="100" gradient="0">
              <x14:cfvo type="num">
                <xm:f>0</xm:f>
              </x14:cfvo>
              <x14:cfvo type="num">
                <xm:f>1</xm:f>
              </x14:cfvo>
              <x14:negativeFillColor rgb="FFFF0000"/>
              <x14:axisColor rgb="FF000000"/>
            </x14:dataBar>
          </x14:cfRule>
          <xm:sqref>J31</xm:sqref>
        </x14:conditionalFormatting>
        <x14:conditionalFormatting xmlns:xm="http://schemas.microsoft.com/office/excel/2006/main">
          <x14:cfRule type="dataBar" id="{FCC5633D-3462-4975-9E77-52581F5322F6}">
            <x14:dataBar minLength="0" maxLength="100" gradient="0">
              <x14:cfvo type="num">
                <xm:f>0</xm:f>
              </x14:cfvo>
              <x14:cfvo type="num">
                <xm:f>1</xm:f>
              </x14:cfvo>
              <x14:negativeFillColor rgb="FFFF0000"/>
              <x14:axisColor rgb="FF000000"/>
            </x14:dataBar>
          </x14:cfRule>
          <xm:sqref>J32</xm:sqref>
        </x14:conditionalFormatting>
        <x14:conditionalFormatting xmlns:xm="http://schemas.microsoft.com/office/excel/2006/main">
          <x14:cfRule type="dataBar" id="{8D48C363-3246-463F-997F-91F84E988DA4}">
            <x14:dataBar minLength="0" maxLength="100" gradient="0">
              <x14:cfvo type="num">
                <xm:f>0</xm:f>
              </x14:cfvo>
              <x14:cfvo type="num">
                <xm:f>1</xm:f>
              </x14:cfvo>
              <x14:negativeFillColor rgb="FFFF0000"/>
              <x14:axisColor rgb="FF000000"/>
            </x14:dataBar>
          </x14:cfRule>
          <xm:sqref>J20</xm:sqref>
        </x14:conditionalFormatting>
        <x14:conditionalFormatting xmlns:xm="http://schemas.microsoft.com/office/excel/2006/main">
          <x14:cfRule type="dataBar" id="{C28B2B39-FD03-44B8-B113-32C4B5F4BC99}">
            <x14:dataBar minLength="0" maxLength="100" gradient="0">
              <x14:cfvo type="num">
                <xm:f>0</xm:f>
              </x14:cfvo>
              <x14:cfvo type="num">
                <xm:f>1</xm:f>
              </x14:cfvo>
              <x14:negativeFillColor rgb="FFFF0000"/>
              <x14:axisColor rgb="FF000000"/>
            </x14:dataBar>
          </x14:cfRule>
          <xm:sqref>J21:J25</xm:sqref>
        </x14:conditionalFormatting>
        <x14:conditionalFormatting xmlns:xm="http://schemas.microsoft.com/office/excel/2006/main">
          <x14:cfRule type="dataBar" id="{E25C9EAB-0D3C-42C1-8A58-28AF7E936BFB}">
            <x14:dataBar minLength="0" maxLength="100" gradient="0">
              <x14:cfvo type="num">
                <xm:f>0</xm:f>
              </x14:cfvo>
              <x14:cfvo type="num">
                <xm:f>1</xm:f>
              </x14:cfvo>
              <x14:negativeFillColor rgb="FFFF0000"/>
              <x14:axisColor rgb="FF000000"/>
            </x14:dataBar>
          </x14:cfRule>
          <xm:sqref>J12</xm:sqref>
        </x14:conditionalFormatting>
        <x14:conditionalFormatting xmlns:xm="http://schemas.microsoft.com/office/excel/2006/main">
          <x14:cfRule type="dataBar" id="{0B5E45DE-F54C-4892-A479-7DC0B75A9262}">
            <x14:dataBar minLength="0" maxLength="100" gradient="0">
              <x14:cfvo type="num">
                <xm:f>0</xm:f>
              </x14:cfvo>
              <x14:cfvo type="num">
                <xm:f>1</xm:f>
              </x14:cfvo>
              <x14:negativeFillColor rgb="FFFF0000"/>
              <x14:axisColor rgb="FF000000"/>
            </x14:dataBar>
          </x14:cfRule>
          <xm:sqref>J33:J34</xm:sqref>
        </x14:conditionalFormatting>
      </x14:conditionalFormatting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FDFBE-BA6F-44E1-B440-D8EF3AD2D807}">
  <dimension ref="A1:C55"/>
  <sheetViews>
    <sheetView showGridLines="0" workbookViewId="0">
      <selection activeCell="A13" sqref="A13:B13"/>
    </sheetView>
  </sheetViews>
  <sheetFormatPr defaultColWidth="8.81640625" defaultRowHeight="12.5" x14ac:dyDescent="0.25"/>
  <cols>
    <col min="1" max="1" width="5.54296875" style="80" customWidth="1"/>
    <col min="2" max="2" width="93.36328125" style="80" customWidth="1"/>
    <col min="3" max="3" width="16.453125" style="80" bestFit="1" customWidth="1"/>
    <col min="4" max="16384" width="8.81640625" style="80"/>
  </cols>
  <sheetData>
    <row r="1" spans="1:3" ht="30" customHeight="1" x14ac:dyDescent="0.25"/>
    <row r="2" spans="1:3" ht="17.5" x14ac:dyDescent="0.35">
      <c r="A2" s="125" t="s">
        <v>60</v>
      </c>
      <c r="B2" s="125"/>
    </row>
    <row r="4" spans="1:3" ht="17.5" x14ac:dyDescent="0.25">
      <c r="A4" s="99"/>
      <c r="B4" s="89" t="s">
        <v>59</v>
      </c>
    </row>
    <row r="5" spans="1:3" ht="17.5" x14ac:dyDescent="0.25">
      <c r="A5" s="99"/>
      <c r="B5" s="89" t="s">
        <v>58</v>
      </c>
      <c r="C5" s="97" t="s">
        <v>48</v>
      </c>
    </row>
    <row r="6" spans="1:3" ht="17.5" x14ac:dyDescent="0.35">
      <c r="A6" s="93"/>
      <c r="B6" s="89" t="s">
        <v>57</v>
      </c>
    </row>
    <row r="7" spans="1:3" ht="17.5" x14ac:dyDescent="0.35">
      <c r="A7" s="93"/>
      <c r="B7" s="89" t="s">
        <v>56</v>
      </c>
    </row>
    <row r="8" spans="1:3" ht="17.5" x14ac:dyDescent="0.35">
      <c r="A8" s="93"/>
      <c r="B8" s="89" t="s">
        <v>55</v>
      </c>
    </row>
    <row r="9" spans="1:3" ht="17.5" x14ac:dyDescent="0.25">
      <c r="A9" s="99"/>
      <c r="B9" s="89" t="s">
        <v>54</v>
      </c>
    </row>
    <row r="10" spans="1:3" ht="17.5" x14ac:dyDescent="0.35">
      <c r="A10" s="93"/>
      <c r="B10" s="89" t="s">
        <v>53</v>
      </c>
    </row>
    <row r="11" spans="1:3" ht="17.5" x14ac:dyDescent="0.35">
      <c r="A11" s="93"/>
      <c r="B11" s="98" t="s">
        <v>52</v>
      </c>
    </row>
    <row r="12" spans="1:3" ht="17.5" x14ac:dyDescent="0.35">
      <c r="A12" s="93"/>
      <c r="B12" s="92"/>
    </row>
    <row r="13" spans="1:3" ht="17.5" x14ac:dyDescent="0.35">
      <c r="A13" s="125" t="s">
        <v>51</v>
      </c>
      <c r="B13" s="125"/>
    </row>
    <row r="14" spans="1:3" ht="42" x14ac:dyDescent="0.35">
      <c r="A14" s="93"/>
      <c r="B14" s="89" t="s">
        <v>50</v>
      </c>
    </row>
    <row r="15" spans="1:3" s="95" customFormat="1" ht="17.5" x14ac:dyDescent="0.35">
      <c r="A15" s="93"/>
      <c r="B15" s="89"/>
    </row>
    <row r="16" spans="1:3" s="95" customFormat="1" ht="17.5" x14ac:dyDescent="0.35">
      <c r="A16" s="93"/>
      <c r="B16" s="96" t="s">
        <v>49</v>
      </c>
    </row>
    <row r="17" spans="1:3" ht="17.5" x14ac:dyDescent="0.35">
      <c r="A17" s="93"/>
      <c r="B17" s="89" t="s">
        <v>47</v>
      </c>
    </row>
    <row r="18" spans="1:3" ht="28" x14ac:dyDescent="0.35">
      <c r="A18" s="93"/>
      <c r="B18" s="89" t="s">
        <v>46</v>
      </c>
    </row>
    <row r="19" spans="1:3" ht="17.5" x14ac:dyDescent="0.35">
      <c r="A19" s="93"/>
      <c r="B19" s="89"/>
    </row>
    <row r="20" spans="1:3" s="95" customFormat="1" ht="17.5" x14ac:dyDescent="0.35">
      <c r="A20" s="93"/>
      <c r="B20" s="96" t="s">
        <v>45</v>
      </c>
      <c r="C20" s="113"/>
    </row>
    <row r="21" spans="1:3" ht="17.5" x14ac:dyDescent="0.35">
      <c r="A21" s="93"/>
      <c r="B21" s="89" t="s">
        <v>44</v>
      </c>
    </row>
    <row r="22" spans="1:3" ht="17.5" x14ac:dyDescent="0.35">
      <c r="A22" s="93"/>
      <c r="B22" s="89" t="s">
        <v>43</v>
      </c>
    </row>
    <row r="23" spans="1:3" ht="17.5" x14ac:dyDescent="0.35">
      <c r="A23" s="93"/>
      <c r="B23" s="92"/>
    </row>
    <row r="24" spans="1:3" ht="28" x14ac:dyDescent="0.35">
      <c r="A24" s="93"/>
      <c r="B24" s="89" t="s">
        <v>42</v>
      </c>
    </row>
    <row r="25" spans="1:3" ht="17.5" x14ac:dyDescent="0.35">
      <c r="A25" s="93"/>
      <c r="B25" s="94"/>
    </row>
    <row r="26" spans="1:3" ht="17.5" x14ac:dyDescent="0.35">
      <c r="A26" s="125" t="s">
        <v>41</v>
      </c>
      <c r="B26" s="125"/>
    </row>
    <row r="27" spans="1:3" ht="28" x14ac:dyDescent="0.25">
      <c r="B27" s="89" t="s">
        <v>40</v>
      </c>
    </row>
    <row r="29" spans="1:3" ht="14" x14ac:dyDescent="0.3">
      <c r="A29" s="91" t="s">
        <v>39</v>
      </c>
      <c r="B29" s="89" t="s">
        <v>38</v>
      </c>
    </row>
    <row r="30" spans="1:3" ht="14" x14ac:dyDescent="0.3">
      <c r="A30" s="91" t="s">
        <v>37</v>
      </c>
      <c r="B30" s="89" t="s">
        <v>36</v>
      </c>
    </row>
    <row r="31" spans="1:3" ht="14" x14ac:dyDescent="0.3">
      <c r="A31" s="91" t="s">
        <v>35</v>
      </c>
      <c r="B31" s="89" t="s">
        <v>34</v>
      </c>
    </row>
    <row r="32" spans="1:3" ht="28.5" x14ac:dyDescent="0.3">
      <c r="A32" s="83"/>
      <c r="B32" s="89" t="s">
        <v>33</v>
      </c>
    </row>
    <row r="33" spans="1:2" ht="28.5" x14ac:dyDescent="0.3">
      <c r="A33" s="83"/>
      <c r="B33" s="89" t="s">
        <v>32</v>
      </c>
    </row>
    <row r="34" spans="1:2" ht="14" x14ac:dyDescent="0.3">
      <c r="A34" s="91" t="s">
        <v>31</v>
      </c>
      <c r="B34" s="89" t="s">
        <v>30</v>
      </c>
    </row>
    <row r="35" spans="1:2" ht="14.5" x14ac:dyDescent="0.3">
      <c r="A35" s="83"/>
      <c r="B35" s="89" t="s">
        <v>29</v>
      </c>
    </row>
    <row r="36" spans="1:2" ht="14.5" x14ac:dyDescent="0.3">
      <c r="A36" s="83"/>
      <c r="B36" s="89" t="s">
        <v>28</v>
      </c>
    </row>
    <row r="37" spans="1:2" ht="14" x14ac:dyDescent="0.3">
      <c r="A37" s="91" t="s">
        <v>27</v>
      </c>
      <c r="B37" s="89" t="s">
        <v>26</v>
      </c>
    </row>
    <row r="38" spans="1:2" ht="28.5" x14ac:dyDescent="0.3">
      <c r="A38" s="83"/>
      <c r="B38" s="89" t="s">
        <v>25</v>
      </c>
    </row>
    <row r="39" spans="1:2" ht="14" x14ac:dyDescent="0.3">
      <c r="A39" s="91" t="s">
        <v>24</v>
      </c>
      <c r="B39" s="89" t="s">
        <v>23</v>
      </c>
    </row>
    <row r="40" spans="1:2" ht="14" x14ac:dyDescent="0.3">
      <c r="A40" s="86"/>
      <c r="B40" s="89" t="s">
        <v>22</v>
      </c>
    </row>
    <row r="41" spans="1:2" x14ac:dyDescent="0.25">
      <c r="B41" s="90"/>
    </row>
    <row r="42" spans="1:2" ht="17.5" x14ac:dyDescent="0.35">
      <c r="A42" s="125" t="s">
        <v>21</v>
      </c>
      <c r="B42" s="125"/>
    </row>
    <row r="43" spans="1:2" ht="28" x14ac:dyDescent="0.25">
      <c r="B43" s="89" t="s">
        <v>76</v>
      </c>
    </row>
    <row r="45" spans="1:2" ht="17.5" x14ac:dyDescent="0.35">
      <c r="A45" s="125" t="s">
        <v>20</v>
      </c>
      <c r="B45" s="125"/>
    </row>
    <row r="46" spans="1:2" ht="14" x14ac:dyDescent="0.3">
      <c r="A46" s="85" t="s">
        <v>15</v>
      </c>
      <c r="B46" s="84" t="s">
        <v>19</v>
      </c>
    </row>
    <row r="47" spans="1:2" ht="42" x14ac:dyDescent="0.3">
      <c r="A47" s="86"/>
      <c r="B47" s="87" t="s">
        <v>18</v>
      </c>
    </row>
    <row r="48" spans="1:2" ht="14" x14ac:dyDescent="0.3">
      <c r="A48" s="86"/>
      <c r="B48" s="86"/>
    </row>
    <row r="49" spans="1:2" ht="14" x14ac:dyDescent="0.3">
      <c r="A49" s="85" t="s">
        <v>15</v>
      </c>
      <c r="B49" s="84" t="s">
        <v>17</v>
      </c>
    </row>
    <row r="50" spans="1:2" ht="28" x14ac:dyDescent="0.3">
      <c r="A50" s="86"/>
      <c r="B50" s="87" t="s">
        <v>16</v>
      </c>
    </row>
    <row r="51" spans="1:2" ht="14" x14ac:dyDescent="0.3">
      <c r="A51" s="86"/>
      <c r="B51" s="88"/>
    </row>
    <row r="52" spans="1:2" ht="14" x14ac:dyDescent="0.3">
      <c r="A52" s="85" t="s">
        <v>15</v>
      </c>
      <c r="B52" s="84" t="s">
        <v>14</v>
      </c>
    </row>
    <row r="53" spans="1:2" ht="28" x14ac:dyDescent="0.3">
      <c r="A53" s="83"/>
      <c r="B53" s="82" t="s">
        <v>13</v>
      </c>
    </row>
    <row r="55" spans="1:2" x14ac:dyDescent="0.25">
      <c r="A55" s="81"/>
    </row>
  </sheetData>
  <mergeCells count="5">
    <mergeCell ref="A26:B26"/>
    <mergeCell ref="A45:B45"/>
    <mergeCell ref="A2:B2"/>
    <mergeCell ref="A42:B42"/>
    <mergeCell ref="A13:B13"/>
  </mergeCells>
  <pageMargins left="0.5" right="0.5" top="0.25" bottom="0.25" header="0.5" footer="0.5"/>
  <pageSetup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Detailed timeline</vt:lpstr>
      <vt:lpstr>Gantt Guidance</vt:lpstr>
      <vt:lpstr>'Detailed timeline'!prevWBS</vt:lpstr>
      <vt:lpstr>'Detailed timeline'!Print_Area</vt:lpstr>
      <vt:lpstr>'Detailed timeline'!Print_Titles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McClory</dc:creator>
  <cp:lastModifiedBy>David McClory</cp:lastModifiedBy>
  <dcterms:created xsi:type="dcterms:W3CDTF">2019-12-20T12:05:07Z</dcterms:created>
  <dcterms:modified xsi:type="dcterms:W3CDTF">2019-12-31T17:33:03Z</dcterms:modified>
</cp:coreProperties>
</file>